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90" windowWidth="19035" windowHeight="9555" tabRatio="718" firstSheet="1" activeTab="1"/>
  </bookViews>
  <sheets>
    <sheet name="Справочник Вид продукции" sheetId="5" state="hidden" r:id="rId1"/>
    <sheet name="Корректировки ПЗ 2014 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AB48" i="10" l="1"/>
  <c r="Q48" i="10"/>
  <c r="AB47" i="10"/>
  <c r="AA46" i="10"/>
  <c r="P46" i="10"/>
  <c r="Q46" i="10" s="1"/>
  <c r="AB45" i="10"/>
  <c r="P45" i="10" l="1"/>
  <c r="Q45" i="10" s="1"/>
  <c r="AK44" i="10" l="1"/>
  <c r="AB44" i="10" s="1"/>
  <c r="AA44" i="10"/>
  <c r="Q44" i="10"/>
  <c r="AA43" i="10" l="1"/>
  <c r="AB43" i="10" s="1"/>
  <c r="Q43" i="10"/>
  <c r="AK42" i="10"/>
  <c r="AB42" i="10"/>
  <c r="Q42" i="10"/>
  <c r="AB41" i="10"/>
  <c r="Q41" i="10"/>
  <c r="AB40" i="10"/>
  <c r="Q40" i="10"/>
  <c r="AB38" i="10"/>
  <c r="Q38" i="10" l="1"/>
  <c r="Y37" i="10" l="1"/>
  <c r="AA37" i="10" s="1"/>
  <c r="Q37" i="10"/>
  <c r="Z37" i="10" l="1"/>
  <c r="AB37" i="10"/>
  <c r="R36" i="10"/>
  <c r="Q36" i="10"/>
  <c r="AB30" i="10"/>
  <c r="Q30" i="10"/>
  <c r="Q16" i="10" l="1"/>
  <c r="AB15" i="10" l="1"/>
  <c r="Z15" i="10" l="1"/>
  <c r="Q15" i="10"/>
  <c r="Y36" i="10"/>
  <c r="AA36" i="10"/>
  <c r="AB36" i="10" s="1"/>
  <c r="Z36" i="10"/>
</calcChain>
</file>

<file path=xl/sharedStrings.xml><?xml version="1.0" encoding="utf-8"?>
<sst xmlns="http://schemas.openxmlformats.org/spreadsheetml/2006/main" count="1429" uniqueCount="304">
  <si>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</si>
  <si>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</si>
  <si>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</si>
  <si>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</si>
  <si>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</si>
  <si>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</si>
  <si>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</si>
  <si>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</si>
  <si>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</si>
  <si>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</si>
  <si>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</si>
  <si>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</si>
  <si>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</si>
  <si>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</si>
  <si>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</si>
  <si>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</si>
  <si>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</si>
  <si>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</si>
  <si>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</si>
  <si>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</si>
  <si>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</si>
  <si>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</si>
  <si>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</si>
  <si>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</si>
  <si>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</si>
  <si>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</si>
  <si>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</si>
  <si>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</si>
  <si>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</si>
  <si>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</si>
  <si>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</si>
  <si>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</si>
  <si>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</si>
  <si>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</si>
  <si>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</si>
  <si>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</si>
  <si>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</si>
  <si>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</si>
  <si>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</si>
  <si>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</si>
  <si>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</si>
  <si>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</si>
  <si>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</si>
  <si>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</si>
  <si>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</si>
  <si>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</si>
  <si>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</si>
  <si>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</si>
  <si>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</si>
  <si>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</si>
  <si>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</si>
  <si>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</si>
  <si>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</si>
  <si>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</si>
  <si>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</si>
  <si>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</si>
  <si>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</si>
  <si>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</si>
  <si>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</si>
  <si>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</si>
  <si>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</si>
  <si>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</si>
  <si>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</si>
  <si>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</si>
  <si>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</si>
  <si>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</si>
  <si>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</si>
  <si>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</si>
  <si>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</si>
  <si>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</si>
  <si>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</si>
  <si>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</si>
  <si>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</si>
  <si>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</si>
  <si>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</si>
  <si>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</si>
  <si>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</si>
  <si>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</si>
  <si>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</si>
  <si>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</si>
  <si>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Плановая дата или период подведения итогов по закупочной процедуре (месяц,год)</t>
  </si>
  <si>
    <t>Плановая дата или период официального объявления о начале процедур (месяц,год)</t>
  </si>
  <si>
    <t>Вид закупки (электронная/не электронная)</t>
  </si>
  <si>
    <t>Плановая дата или периоод заключения договора (месяц,год)</t>
  </si>
  <si>
    <t>Плановая дата или период начала поставки товаров, выполнения работ, услуг (месяц,год)</t>
  </si>
  <si>
    <t>Плановая дата или период окончания поставки товаров, выполнения работ, услуг (месяц,год)</t>
  </si>
  <si>
    <t>ОАО "НИЦ ЕЭС"</t>
  </si>
  <si>
    <t>Корректировка плана закупки ОАО "НИЦ ЕЭС"  на 2014 год.</t>
  </si>
  <si>
    <t>Дирекция эксплуатации и организации ремонтно-строительных работ</t>
  </si>
  <si>
    <t>45.4</t>
  </si>
  <si>
    <t>4540000</t>
  </si>
  <si>
    <t>__</t>
  </si>
  <si>
    <t>СМР</t>
  </si>
  <si>
    <t>себестоимость</t>
  </si>
  <si>
    <t>20.10.01</t>
  </si>
  <si>
    <t>Затраты на ремонт</t>
  </si>
  <si>
    <t>Смета</t>
  </si>
  <si>
    <t>Открытый запрос предложений</t>
  </si>
  <si>
    <t xml:space="preserve">ОАО "НИЦ ЕЭС" </t>
  </si>
  <si>
    <t>электронная</t>
  </si>
  <si>
    <t>В соответствии с техническим заданием</t>
  </si>
  <si>
    <t>081</t>
  </si>
  <si>
    <t>г. Москва</t>
  </si>
  <si>
    <t>нет</t>
  </si>
  <si>
    <t>Март
2014</t>
  </si>
  <si>
    <t>I</t>
  </si>
  <si>
    <t>Ремонт пом. №№56, 58, 58а (по плану БТИ) на 2 этаже здания по адресу: г. Москва, Волоколамское шоссе, д.2</t>
  </si>
  <si>
    <t>Выполнение работ по ремонту  пом. №№56, 58, 58а (по плану БТИ) на 2 этаже здания по адресу: г. Москва, Волоколамское шоссе, д.2</t>
  </si>
  <si>
    <t>ИПЦ</t>
  </si>
  <si>
    <t>Март 
2014</t>
  </si>
  <si>
    <t>Апрель
2014</t>
  </si>
  <si>
    <t>V</t>
  </si>
  <si>
    <t>Аппарат управления</t>
  </si>
  <si>
    <t>74.1</t>
  </si>
  <si>
    <t>6512822
7413015</t>
  </si>
  <si>
    <t xml:space="preserve">Оказание услуг по разработке бизнес-плана строительства Федерального испытательного центра в РФ </t>
  </si>
  <si>
    <t>услуги</t>
  </si>
  <si>
    <t>прибыль</t>
  </si>
  <si>
    <t>91.02.24</t>
  </si>
  <si>
    <t>Прочие расходы</t>
  </si>
  <si>
    <t>Решение совета директоров ОАО "НИЦ ЕЭС" (Протокол № 89 от 09.04.2014)</t>
  </si>
  <si>
    <t>Открытый конкурс</t>
  </si>
  <si>
    <t>Июнь            2014</t>
  </si>
  <si>
    <t>Июнь         
 2014</t>
  </si>
  <si>
    <t>Январь
2015</t>
  </si>
  <si>
    <t>Включить План закупки  ОАО "НИЦ ЕЭС" на 2014 год</t>
  </si>
  <si>
    <t>Коммерческая дирекция</t>
  </si>
  <si>
    <t>70.31.2</t>
  </si>
  <si>
    <t>Оказание услуг по определению рыночной стоимости имущества и услуг по сопровождению получения положительного экспертного заключения на отчеты об оценке в СРОО (экспертиза на подтверждение стоимости объекта оценки)</t>
  </si>
  <si>
    <t xml:space="preserve">услуги </t>
  </si>
  <si>
    <t>управленческие расходы</t>
  </si>
  <si>
    <t>26.16.12</t>
  </si>
  <si>
    <t>Прочие услуги сторонних организаций</t>
  </si>
  <si>
    <t>анализ рынка</t>
  </si>
  <si>
    <t>Апрель 
2014</t>
  </si>
  <si>
    <t>Май
 2014</t>
  </si>
  <si>
    <t>Оказаниеуслуг по определению рыночной стоимости имущества Общества и услуг по сопровождению получения положительного экспертного заключения на отчеты об оценке в СРОО</t>
  </si>
  <si>
    <t>Июнь 
2014</t>
  </si>
  <si>
    <t>Июнь
2014</t>
  </si>
  <si>
    <t>Июль
2014</t>
  </si>
  <si>
    <t xml:space="preserve">2014
</t>
  </si>
  <si>
    <t>Нет</t>
  </si>
  <si>
    <t>70.31.1</t>
  </si>
  <si>
    <t>Оказание услуг агента по организации процедуры продажи имущества</t>
  </si>
  <si>
    <t>коммерческие расходы</t>
  </si>
  <si>
    <t>44.24</t>
  </si>
  <si>
    <t>Июль 
2014</t>
  </si>
  <si>
    <t>2014-2019</t>
  </si>
  <si>
    <t xml:space="preserve">Предельная цена закупки на один объект продажи составляет 410 тыс. рублей без НДС. Количество объектов продажи-3 </t>
  </si>
  <si>
    <t>Включить План закупки  ОАО "НИЦ ЕЭС" на 2014 год.</t>
  </si>
  <si>
    <t>IV</t>
  </si>
  <si>
    <t>Дирекция логистики и МТО</t>
  </si>
  <si>
    <t>25.11</t>
  </si>
  <si>
    <t>2511103</t>
  </si>
  <si>
    <t>Приобретение автошин</t>
  </si>
  <si>
    <t>товар</t>
  </si>
  <si>
    <t>20.27.03</t>
  </si>
  <si>
    <t>расходы на обслужиивание</t>
  </si>
  <si>
    <t>ВП</t>
  </si>
  <si>
    <t>неэлектронная</t>
  </si>
  <si>
    <t>Май 
2014</t>
  </si>
  <si>
    <t>Поставка в течение года автошин (в т.ч. зимних ошипованных) различных типоразмеров.</t>
  </si>
  <si>
    <t>шт.</t>
  </si>
  <si>
    <t>20</t>
  </si>
  <si>
    <t>Июнь
2015</t>
  </si>
  <si>
    <t>2014
2015</t>
  </si>
  <si>
    <t>Исключить из Плана закупки  ОАО "НИЦ ЕЭС" на 2014 год.</t>
  </si>
  <si>
    <t>II. Закупки в области информационных технологий</t>
  </si>
  <si>
    <t>II</t>
  </si>
  <si>
    <t xml:space="preserve">25
</t>
  </si>
  <si>
    <t>Отдел информационных технологий</t>
  </si>
  <si>
    <t>64.20.1</t>
  </si>
  <si>
    <t>Оказание услуг по предоставлению проводной телефонной и телеграфной связи</t>
  </si>
  <si>
    <t>управленческие расходы/                          себестоимость</t>
  </si>
  <si>
    <t>20.13.03</t>
  </si>
  <si>
    <t>услуги связи</t>
  </si>
  <si>
    <t>Справочник цен мониторинг</t>
  </si>
  <si>
    <t>Август 
2014</t>
  </si>
  <si>
    <t>_</t>
  </si>
  <si>
    <t>2014-2015</t>
  </si>
  <si>
    <t>IV.  Продукция административно-хозяйственного назначения</t>
  </si>
  <si>
    <t>70.20.2</t>
  </si>
  <si>
    <t>7010020</t>
  </si>
  <si>
    <t xml:space="preserve">Услуги по аренде парковочных мест (стоянка автомобилей) и офисных помещений </t>
  </si>
  <si>
    <t xml:space="preserve">аренда парковочных мест </t>
  </si>
  <si>
    <t>Предоставление во временное пользование и владение за плату офисных помещений и оказание услуг по ежедневному размещению легковых автомобилей</t>
  </si>
  <si>
    <t>кв.м
машиноместо</t>
  </si>
  <si>
    <t>62,2
35</t>
  </si>
  <si>
    <t>Август
2014</t>
  </si>
  <si>
    <t>Июнь 
2015</t>
  </si>
  <si>
    <t>52.25.2</t>
  </si>
  <si>
    <t>Приобретение питьевой воды</t>
  </si>
  <si>
    <t>прочие расходы</t>
  </si>
  <si>
    <t>91.02.22</t>
  </si>
  <si>
    <t>Июль
2015</t>
  </si>
  <si>
    <t>V.  Прочие закупки</t>
  </si>
  <si>
    <t>7020000 </t>
  </si>
  <si>
    <t>Оказание услуг по разработке концепции использования актового зала Семеновский пер., д.15</t>
  </si>
  <si>
    <t>Май
2014</t>
  </si>
  <si>
    <t>74.40</t>
  </si>
  <si>
    <t xml:space="preserve">Оказание услуг по изготовлению и регистрации информационной вывески </t>
  </si>
  <si>
    <t>08.04</t>
  </si>
  <si>
    <t>Оказание услуг по изготовлению и регистрации информационной вывески на козырьке крыльца здания, расположенного по адресу: г.Москва, Семеновский пер., д.15.</t>
  </si>
  <si>
    <t>74.15.2</t>
  </si>
  <si>
    <t xml:space="preserve">Оказание услуг по разработке программы по оптимизации мероприятий проводимых в ОАО «НИЦ ЕЭС» и группе компаний АО – недвижимость, при проведении реорганизации в форме присоединения группы компаний АО – недвижимость к ОАО «НИЦ ЕЭС» </t>
  </si>
  <si>
    <t>Сентябрь
2014</t>
  </si>
  <si>
    <t>Включить в План закупки  ОАО "НИЦ ЕЭС" на 2014 год.</t>
  </si>
  <si>
    <t>82.30</t>
  </si>
  <si>
    <t>Оказание услуг по организации Круглого стола, связанного с  проведением испытаний инновационных разработок в Федеральном испытательном центре</t>
  </si>
  <si>
    <t>Закупка у единственного поставщика</t>
  </si>
  <si>
    <t>Протокол заседания СД ОАО "НИЦ ЕЭС" от 27.06.2014г. №93</t>
  </si>
  <si>
    <t>В соответствии с договором</t>
  </si>
  <si>
    <r>
      <t>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общ.пл</t>
    </r>
  </si>
  <si>
    <t>I. Строительство, техническое перевооружение и реконструкция</t>
  </si>
  <si>
    <t>Ремонт помещений №№5, 6, 8 (по плану БТИ) на 21-ом этаже здания по адресу: г. Москва, Волоколамское шоссе, д.2</t>
  </si>
  <si>
    <t>Октябрь
2014</t>
  </si>
  <si>
    <t>Выполнение работ по ремонту помещений №№5, 6, 8 (по плану БТИ) на 21-ом этаже здания по адресу: г. Москва, Волоколамское шоссе, д.2</t>
  </si>
  <si>
    <t>Декабрь 
2014</t>
  </si>
  <si>
    <t>Включить в План закупки ОАО "НИЦ ЕЭС" на 2014 год</t>
  </si>
  <si>
    <t>Отдел управления персоналом и организационного проектирования</t>
  </si>
  <si>
    <t>66.03.01</t>
  </si>
  <si>
    <t>6611020</t>
  </si>
  <si>
    <t>Оказание услуг добровольного медицинского страхования сотрудников (ДМС)</t>
  </si>
  <si>
    <t>26.16.14</t>
  </si>
  <si>
    <t>расходы на страхование</t>
  </si>
  <si>
    <t>Май
2015</t>
  </si>
  <si>
    <t>70.20</t>
  </si>
  <si>
    <t>Оказание  услуг по аренде нежилых помещений для нужд ОАО "НИЦ ЕЭС"</t>
  </si>
  <si>
    <t>91.2.24.02</t>
  </si>
  <si>
    <t>отчет № 7707.2 ЗАО "НКК "СЭНК" 
"Об оценке рыночной стоимости арендной платы за пользование объектами недвижимости"</t>
  </si>
  <si>
    <t>Сентябрь 2014</t>
  </si>
  <si>
    <t>Аренда нежилых помещений</t>
  </si>
  <si>
    <t>г. Санкт-Петербург</t>
  </si>
  <si>
    <t>Июль 2015</t>
  </si>
  <si>
    <t>да</t>
  </si>
  <si>
    <t>Дирекция по реализации проекта ФИЦ</t>
  </si>
  <si>
    <t>Ремонт каб. №№23-26, 29,33 и мест общего пользования (пом. 6Н по плану ПИБ)  на 2-ом этаже здания по адресу: Санкт-Петербург, г. Пушкин, Октябрьский  бульвар, 50/30, лит.А</t>
  </si>
  <si>
    <t>Ноябрь
2014</t>
  </si>
  <si>
    <t>СПб, г. Пушкин</t>
  </si>
  <si>
    <t>2015</t>
  </si>
  <si>
    <t xml:space="preserve">Включить закупку в План  закупки ОАО "НИЦ ЕЭС" на 2014 г. </t>
  </si>
  <si>
    <t xml:space="preserve">Аварийные работы и предаварийный ремонт инженерных систем и строительных конструкций здания по адресу: г. Москва, Волоколамское ш., д. 2 </t>
  </si>
  <si>
    <t>Ноябрь 
2014</t>
  </si>
  <si>
    <t>Декабрь
2014</t>
  </si>
  <si>
    <t>Декабрь 
2015</t>
  </si>
  <si>
    <t xml:space="preserve">2015 </t>
  </si>
  <si>
    <t xml:space="preserve">Аварийные работы и предаварийный ремонт инженерных систем и строительных конструкций здания  по адресу: г. Москва, Семёновский пер.,  д. 15 </t>
  </si>
  <si>
    <t xml:space="preserve">Аварийные работы и предаварийный ремонт инженерных систем и строительных конструкций здания по адресу: г. Москва, Спартаковская ул., д. 2 "А", стр. 1 </t>
  </si>
  <si>
    <t>г. Москва, Волоколамское ш., д. 2</t>
  </si>
  <si>
    <t>Ремонт мест общего пользования 15, 21, 22, 23 этажей здания</t>
  </si>
  <si>
    <t>Ремонт мест общего пользования 15, 21, 22, 23 этажей</t>
  </si>
  <si>
    <t>г. Москва, Семёновский пер., д. 15</t>
  </si>
  <si>
    <t>45.33</t>
  </si>
  <si>
    <t>4530010</t>
  </si>
  <si>
    <t>Устройство системы вентиляции в помещениях арендаторов корпуса "А" с 5 по 1 этажи</t>
  </si>
  <si>
    <t xml:space="preserve">прибыль/            амортизация </t>
  </si>
  <si>
    <t>08.03</t>
  </si>
  <si>
    <t>Техническое перевооружение и реконструкция зданий, сооружений, оборудования</t>
  </si>
  <si>
    <t>Октябрь
2015</t>
  </si>
  <si>
    <t>10.03.2011</t>
  </si>
  <si>
    <t>Ноябрь
2015</t>
  </si>
  <si>
    <t>Обвязка вентмашин и проведение пусконаладочных работ системы вентиляции здания</t>
  </si>
  <si>
    <t>45.31</t>
  </si>
  <si>
    <t>4530014</t>
  </si>
  <si>
    <t>Устройство электрической разводки помещений корпуса "А" с 5 по 1 этажи</t>
  </si>
  <si>
    <t>Не требуется</t>
  </si>
  <si>
    <t>г. Москва, Спартаковская ул., д. 2 "А", стр. 1</t>
  </si>
  <si>
    <t>45.21</t>
  </si>
  <si>
    <t>Замена кабелей системы автоматической пожарной сигнализации (АПС) здания</t>
  </si>
  <si>
    <t>Замена проводки системы автоматической пожарной сигнализации (АПС) здания</t>
  </si>
  <si>
    <t>III. Эксплуатационные расходы</t>
  </si>
  <si>
    <t>III</t>
  </si>
  <si>
    <t>74.7</t>
  </si>
  <si>
    <t>7400000</t>
  </si>
  <si>
    <t xml:space="preserve">Оказание услуг по комплексной технической эксплуатации объектов 
ОАО "НИЦ ЕЭС" </t>
  </si>
  <si>
    <t>Услуги</t>
  </si>
  <si>
    <t>20.10.02</t>
  </si>
  <si>
    <t>Расходы по договорам на комплексную эксплуатацию, заключённым с эксплуатирующими организациями</t>
  </si>
  <si>
    <t>57 060,20</t>
  </si>
  <si>
    <t>Апрель
2015</t>
  </si>
  <si>
    <t>Март
 2016</t>
  </si>
  <si>
    <t>2015 
2016</t>
  </si>
  <si>
    <t>Перенести сроки  оказания  услуг  на  апрель 2015 - март  2016 года.</t>
  </si>
  <si>
    <t>40.3</t>
  </si>
  <si>
    <t>4030000</t>
  </si>
  <si>
    <t xml:space="preserve">Приобретение тепловой мощности </t>
  </si>
  <si>
    <t>20.10.08</t>
  </si>
  <si>
    <t xml:space="preserve">Прочие расходы на ремонт, эксплуатацию и техническое обслуживание зданий, сооружений, оборудования </t>
  </si>
  <si>
    <t>Прейскурант цен МОЭК</t>
  </si>
  <si>
    <t>Положение о закупке товаров, работ, услуг п.п. 5.11.4.1</t>
  </si>
  <si>
    <t>ОАО "МОЭК"</t>
  </si>
  <si>
    <t>233</t>
  </si>
  <si>
    <t>Гкал</t>
  </si>
  <si>
    <t>0,60</t>
  </si>
  <si>
    <t>Январь 
2014</t>
  </si>
  <si>
    <t xml:space="preserve">2014 </t>
  </si>
  <si>
    <t>Исключить закупку  из Плана закупки ОАО "НИЦ ЕЭС" на 2014 год</t>
  </si>
  <si>
    <t>Исключить из Плана закупки  ОАО "НИЦ ЕЭС" на 2014 год</t>
  </si>
  <si>
    <t>44.24.02</t>
  </si>
  <si>
    <t>26.24.02</t>
  </si>
  <si>
    <t>Изменить планируемый способ закупки на закупку у единственного поставщика.</t>
  </si>
  <si>
    <t>Октябрь 
2014</t>
  </si>
  <si>
    <t>Октябрь 
2015</t>
  </si>
  <si>
    <t>Сентябрь
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</si>
</sst>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400]h:mm:ss\ AM/PM"/>
    <numFmt numFmtId="166" formatCode="0.0"/>
    <numFmt numFmtId="167" formatCode="[$-F419]yyyy\,\ mmmm;@"/>
    <numFmt numFmtId="168" formatCode="_-* #,##0.00[$€-1]_-;\-* #,##0.00[$€-1]_-;_-* &quot;-&quot;??[$€-1]_-"/>
    <numFmt numFmtId="169" formatCode="#,##0.00000"/>
    <numFmt numFmtId="170" formatCode="_(&quot;р.&quot;* #,##0.00_);_(&quot;р.&quot;* \(#,##0.00\);_(&quot;р.&quot;* &quot;-&quot;??_);_(@_)"/>
    <numFmt numFmtId="171" formatCode="_-* #,##0_-;\-* #,##0_-;_-* &quot;-&quot;_-;_-@_-"/>
    <numFmt numFmtId="172" formatCode="_(* #,##0.00_);_(* \(#,##0.00\);_(* &quot;-&quot;??_);_(@_)"/>
    <numFmt numFmtId="173" formatCode="_-* #,##0.00_-;\-* #,##0.00_-;_-* &quot;-&quot;??_-;_-@_-"/>
    <numFmt numFmtId="174" formatCode="&quot;$&quot;#,##0_);[Red]\(&quot;$&quot;#,##0\)"/>
    <numFmt numFmtId="175" formatCode="_-&quot;Ј&quot;* #,##0.00_-;\-&quot;Ј&quot;* #,##0.00_-;_-&quot;Ј&quot;* &quot;-&quot;??_-;_-@_-"/>
    <numFmt numFmtId="176" formatCode="General_)"/>
    <numFmt numFmtId="177" formatCode="_-* #,##0\ _р_._-;\-* #,##0\ _р_._-;_-* &quot;-&quot;\ _р_._-;_-@_-"/>
    <numFmt numFmtId="178" formatCode="_-* #,##0.00\ _р_._-;\-* #,##0.00\ _р_._-;_-* &quot;-&quot;??\ _р_._-;_-@_-"/>
    <numFmt numFmtId="179" formatCode="_(* #,##0_);_(* \(#,##0\);_(* &quot;-&quot;_);_(@_)"/>
    <numFmt numFmtId="180" formatCode="_-* #,##0.00_р_._-;\-* #,##0.00_р_._-;_-* \-??_р_._-;_-@_-"/>
    <numFmt numFmtId="181" formatCode="0.0%"/>
    <numFmt numFmtId="182" formatCode="#,##0.00_ ;\-#,##0.00\ "/>
    <numFmt numFmtId="183" formatCode="#,##0.0"/>
  </numFmts>
  <fonts count="9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0314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8" fontId="1" fillId="0" borderId="0"/>
    <xf numFmtId="165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0" fontId="33" fillId="0" borderId="0">
      <protection locked="0"/>
    </xf>
    <xf numFmtId="170" fontId="33" fillId="0" borderId="0">
      <protection locked="0"/>
    </xf>
    <xf numFmtId="170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5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5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5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5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1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5" fillId="0" borderId="0" applyFont="0" applyFill="0" applyBorder="0" applyAlignment="0" applyProtection="0"/>
    <xf numFmtId="175" fontId="3" fillId="0" borderId="0" applyFont="0" applyFill="0" applyBorder="0" applyAlignment="0" applyProtection="0"/>
    <xf numFmtId="14" fontId="40" fillId="0" borderId="0" applyFont="0" applyBorder="0">
      <alignment vertical="top"/>
    </xf>
    <xf numFmtId="168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5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5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5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5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5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5" fontId="31" fillId="31" borderId="0" applyNumberFormat="0" applyBorder="0" applyAlignment="0" applyProtection="0"/>
    <xf numFmtId="176" fontId="2" fillId="0" borderId="27">
      <protection locked="0"/>
    </xf>
    <xf numFmtId="176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5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5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5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5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5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5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6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5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5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23" fillId="6" borderId="0" applyNumberFormat="0" applyBorder="0" applyAlignment="0" applyProtection="0"/>
    <xf numFmtId="167" fontId="2" fillId="0" borderId="0"/>
    <xf numFmtId="0" fontId="2" fillId="0" borderId="0"/>
    <xf numFmtId="169" fontId="2" fillId="0" borderId="0"/>
    <xf numFmtId="165" fontId="2" fillId="0" borderId="0"/>
    <xf numFmtId="0" fontId="13" fillId="0" borderId="0"/>
    <xf numFmtId="0" fontId="2" fillId="0" borderId="0"/>
    <xf numFmtId="165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9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5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5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5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5" fontId="22" fillId="5" borderId="0" applyNumberFormat="0" applyBorder="0" applyAlignment="0" applyProtection="0"/>
    <xf numFmtId="166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5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8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49" fontId="77" fillId="0" borderId="0">
      <alignment horizontal="center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5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72" fontId="15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72" fontId="15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43" fontId="13" fillId="0" borderId="0" applyFont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5" fontId="12" fillId="2" borderId="0" applyNumberFormat="0" applyBorder="0" applyAlignment="0" applyProtection="0"/>
    <xf numFmtId="170" fontId="33" fillId="0" borderId="0">
      <protection locked="0"/>
    </xf>
    <xf numFmtId="0" fontId="17" fillId="0" borderId="1" applyBorder="0">
      <alignment horizontal="center" vertical="center" wrapText="1"/>
    </xf>
    <xf numFmtId="168" fontId="32" fillId="0" borderId="0"/>
    <xf numFmtId="168" fontId="3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32" fillId="0" borderId="0"/>
    <xf numFmtId="168" fontId="32" fillId="0" borderId="0"/>
    <xf numFmtId="168" fontId="4" fillId="0" borderId="0"/>
    <xf numFmtId="168" fontId="4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4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4" fillId="0" borderId="0"/>
    <xf numFmtId="168" fontId="4" fillId="0" borderId="0"/>
    <xf numFmtId="168" fontId="4" fillId="0" borderId="0"/>
    <xf numFmtId="168" fontId="2" fillId="0" borderId="0"/>
    <xf numFmtId="168" fontId="2" fillId="0" borderId="0"/>
    <xf numFmtId="168" fontId="34" fillId="0" borderId="0">
      <protection locked="0"/>
    </xf>
    <xf numFmtId="168" fontId="34" fillId="0" borderId="0">
      <protection locked="0"/>
    </xf>
    <xf numFmtId="168" fontId="33" fillId="0" borderId="13">
      <protection locked="0"/>
    </xf>
    <xf numFmtId="168" fontId="35" fillId="35" borderId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3" fillId="36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3" fillId="36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3" fillId="36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3" fillId="36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2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3" fillId="37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3" fillId="37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3" fillId="37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3" fillId="37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16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3" fillId="38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3" fillId="38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3" fillId="38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3" fillId="38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0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3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3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3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4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3" fillId="40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3" fillId="40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3" fillId="40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28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3" fillId="41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3" fillId="41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3" fillId="41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" fillId="3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3" fillId="42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3" fillId="42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3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3" fillId="43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3" fillId="43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3" fillId="43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17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3" fillId="44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3" fillId="44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3" fillId="44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3" fillId="44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1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3" fillId="39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3" fillId="39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3" fillId="39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5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3" fillId="42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3" fillId="42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3" fillId="42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29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3" fillId="45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3" fillId="45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3" fillId="45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1" fillId="33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1" fillId="14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1" fillId="18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1" fillId="22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1" fillId="26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1" fillId="30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1" fillId="34" borderId="0" applyNumberFormat="0" applyBorder="0" applyAlignment="0" applyProtection="0"/>
    <xf numFmtId="168" fontId="36" fillId="48" borderId="0" applyNumberFormat="0" applyBorder="0" applyAlignment="0" applyProtection="0"/>
    <xf numFmtId="168" fontId="36" fillId="48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35" fillId="0" borderId="2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1" fillId="0" borderId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13" fillId="56" borderId="21" applyNumberFormat="0" applyFon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4" fillId="57" borderId="23" applyNumberFormat="0" applyProtection="0">
      <alignment horizontal="left" vertical="top" indent="1"/>
    </xf>
    <xf numFmtId="168" fontId="3" fillId="62" borderId="23" applyNumberFormat="0" applyProtection="0">
      <alignment horizontal="left" vertical="center" indent="1"/>
    </xf>
    <xf numFmtId="168" fontId="3" fillId="62" borderId="23" applyNumberFormat="0" applyProtection="0">
      <alignment horizontal="left" vertical="top" indent="1"/>
    </xf>
    <xf numFmtId="168" fontId="3" fillId="58" borderId="23" applyNumberFormat="0" applyProtection="0">
      <alignment horizontal="left" vertical="center" indent="1"/>
    </xf>
    <xf numFmtId="168" fontId="3" fillId="58" borderId="23" applyNumberFormat="0" applyProtection="0">
      <alignment horizontal="left" vertical="top" indent="1"/>
    </xf>
    <xf numFmtId="168" fontId="3" fillId="64" borderId="23" applyNumberFormat="0" applyProtection="0">
      <alignment horizontal="left" vertical="center" indent="1"/>
    </xf>
    <xf numFmtId="168" fontId="3" fillId="64" borderId="23" applyNumberFormat="0" applyProtection="0">
      <alignment horizontal="left" vertical="top" indent="1"/>
    </xf>
    <xf numFmtId="168" fontId="3" fillId="65" borderId="23" applyNumberFormat="0" applyProtection="0">
      <alignment horizontal="left" vertical="center" indent="1"/>
    </xf>
    <xf numFmtId="168" fontId="3" fillId="65" borderId="23" applyNumberFormat="0" applyProtection="0">
      <alignment horizontal="left" vertical="top" indent="1"/>
    </xf>
    <xf numFmtId="168" fontId="13" fillId="0" borderId="0"/>
    <xf numFmtId="168" fontId="56" fillId="66" borderId="23" applyNumberFormat="0" applyProtection="0">
      <alignment horizontal="left" vertical="top" indent="1"/>
    </xf>
    <xf numFmtId="168" fontId="56" fillId="58" borderId="23" applyNumberFormat="0" applyProtection="0">
      <alignment horizontal="left" vertical="top" indent="1"/>
    </xf>
    <xf numFmtId="168" fontId="62" fillId="68" borderId="0"/>
    <xf numFmtId="168" fontId="62" fillId="4" borderId="25">
      <protection locked="0"/>
    </xf>
    <xf numFmtId="168" fontId="62" fillId="68" borderId="0"/>
    <xf numFmtId="168" fontId="64" fillId="69" borderId="0"/>
    <xf numFmtId="168" fontId="64" fillId="70" borderId="0"/>
    <xf numFmtId="168" fontId="64" fillId="71" borderId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1" fillId="11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6" fillId="49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1" fillId="15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1" fillId="19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1" fillId="23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6" fillId="4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1" fillId="27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6" fillId="3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1" fillId="31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24" fillId="7" borderId="7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47" fillId="41" borderId="14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25" fillId="8" borderId="8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52" fillId="53" borderId="22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26" fillId="8" borderId="7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38" fillId="53" borderId="14" applyNumberFormat="0" applyAlignment="0" applyProtection="0"/>
    <xf numFmtId="168" fontId="68" fillId="0" borderId="0" applyNumberFormat="0" applyFill="0" applyBorder="0" applyAlignment="0" applyProtection="0">
      <alignment vertical="top"/>
      <protection locked="0"/>
    </xf>
    <xf numFmtId="168" fontId="69" fillId="0" borderId="0" applyNumberFormat="0" applyFill="0" applyBorder="0" applyAlignment="0" applyProtection="0">
      <alignment vertical="top"/>
      <protection locked="0"/>
    </xf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44" fillId="0" borderId="16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20" fillId="0" borderId="5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45" fillId="0" borderId="17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21" fillId="0" borderId="6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46" fillId="0" borderId="18" applyNumberFormat="0" applyFill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46" fillId="0" borderId="0" applyNumberFormat="0" applyFill="0" applyBorder="0" applyAlignment="0" applyProtection="0"/>
    <xf numFmtId="168" fontId="70" fillId="0" borderId="0" applyBorder="0">
      <alignment horizontal="center" vertical="center" wrapText="1"/>
    </xf>
    <xf numFmtId="168" fontId="71" fillId="0" borderId="28" applyBorder="0">
      <alignment horizontal="center" vertical="center" wrapText="1"/>
    </xf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16" fillId="0" borderId="12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66" fillId="0" borderId="26" applyNumberFormat="0" applyFill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28" fillId="9" borderId="10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39" fillId="54" borderId="15" applyNumberFormat="0" applyAlignment="0" applyProtection="0"/>
    <xf numFmtId="168" fontId="75" fillId="0" borderId="0">
      <alignment horizontal="center" vertical="top" wrapText="1"/>
    </xf>
    <xf numFmtId="168" fontId="76" fillId="0" borderId="0">
      <alignment horizontal="center" vertical="center" wrapText="1"/>
    </xf>
    <xf numFmtId="168" fontId="77" fillId="73" borderId="0" applyFill="0">
      <alignment wrapText="1"/>
    </xf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23" fillId="6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" fillId="0" borderId="0"/>
    <xf numFmtId="168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78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6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6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4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" fillId="0" borderId="0"/>
    <xf numFmtId="168" fontId="6" fillId="0" borderId="0"/>
    <xf numFmtId="168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6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6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6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6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" fillId="0" borderId="0"/>
    <xf numFmtId="168" fontId="6" fillId="0" borderId="0"/>
    <xf numFmtId="168" fontId="3" fillId="0" borderId="0"/>
    <xf numFmtId="168" fontId="1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3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2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2" fillId="0" borderId="0"/>
    <xf numFmtId="168" fontId="2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80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3" fillId="0" borderId="0"/>
    <xf numFmtId="168" fontId="6" fillId="0" borderId="0"/>
    <xf numFmtId="168" fontId="6" fillId="0" borderId="0"/>
    <xf numFmtId="168" fontId="6" fillId="0" borderId="0"/>
    <xf numFmtId="168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22" fillId="5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56" borderId="2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56" borderId="2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56" borderId="2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13" fillId="10" borderId="11" applyNumberFormat="0" applyFont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27" fillId="0" borderId="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4" fillId="0" borderId="0"/>
    <xf numFmtId="168" fontId="4" fillId="0" borderId="0"/>
    <xf numFmtId="168" fontId="4" fillId="0" borderId="0"/>
    <xf numFmtId="168" fontId="32" fillId="0" borderId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12" fillId="2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43" fillId="38" borderId="0" applyNumberFormat="0" applyBorder="0" applyAlignment="0" applyProtection="0"/>
    <xf numFmtId="168" fontId="17" fillId="0" borderId="1" applyBorder="0">
      <alignment horizontal="center" vertical="center" wrapText="1"/>
    </xf>
    <xf numFmtId="172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</cellStyleXfs>
  <cellXfs count="137">
    <xf numFmtId="0" fontId="0" fillId="0" borderId="0" xfId="0"/>
    <xf numFmtId="0" fontId="83" fillId="0" borderId="0" xfId="0" applyFont="1" applyAlignment="1">
      <alignment horizontal="justify" vertical="center"/>
    </xf>
    <xf numFmtId="0" fontId="85" fillId="0" borderId="0" xfId="0" applyFont="1"/>
    <xf numFmtId="0" fontId="86" fillId="0" borderId="0" xfId="0" applyFont="1" applyAlignment="1"/>
    <xf numFmtId="0" fontId="87" fillId="0" borderId="0" xfId="0" applyFont="1" applyAlignment="1"/>
    <xf numFmtId="0" fontId="85" fillId="0" borderId="0" xfId="0" applyFont="1" applyFill="1" applyAlignment="1">
      <alignment horizontal="center" vertical="center"/>
    </xf>
    <xf numFmtId="0" fontId="85" fillId="0" borderId="0" xfId="0" applyFont="1" applyFill="1"/>
    <xf numFmtId="4" fontId="88" fillId="0" borderId="0" xfId="59049" applyNumberFormat="1" applyFont="1" applyFill="1" applyBorder="1" applyAlignment="1">
      <alignment horizontal="right" vertical="center"/>
    </xf>
    <xf numFmtId="0" fontId="89" fillId="0" borderId="0" xfId="0" applyFont="1"/>
    <xf numFmtId="0" fontId="90" fillId="0" borderId="0" xfId="0" applyFont="1" applyAlignment="1"/>
    <xf numFmtId="0" fontId="91" fillId="0" borderId="0" xfId="0" applyFont="1"/>
    <xf numFmtId="0" fontId="92" fillId="0" borderId="0" xfId="0" applyFont="1" applyAlignment="1">
      <alignment horizontal="right"/>
    </xf>
    <xf numFmtId="0" fontId="83" fillId="0" borderId="1" xfId="0" applyFont="1" applyBorder="1" applyAlignment="1">
      <alignment horizontal="center" vertical="center"/>
    </xf>
    <xf numFmtId="0" fontId="83" fillId="75" borderId="1" xfId="0" applyFont="1" applyFill="1" applyBorder="1" applyAlignment="1">
      <alignment horizontal="center" vertical="center" wrapText="1"/>
    </xf>
    <xf numFmtId="0" fontId="83" fillId="75" borderId="1" xfId="0" applyFont="1" applyFill="1" applyBorder="1" applyAlignment="1">
      <alignment horizontal="left" vertical="center" wrapText="1"/>
    </xf>
    <xf numFmtId="0" fontId="83" fillId="75" borderId="1" xfId="0" applyFont="1" applyFill="1" applyBorder="1" applyAlignment="1">
      <alignment horizontal="center" vertical="center"/>
    </xf>
    <xf numFmtId="0" fontId="84" fillId="75" borderId="1" xfId="0" applyFont="1" applyFill="1" applyBorder="1" applyAlignment="1" applyProtection="1">
      <alignment vertical="center" wrapText="1"/>
    </xf>
    <xf numFmtId="0" fontId="84" fillId="75" borderId="1" xfId="0" applyFont="1" applyFill="1" applyBorder="1" applyAlignment="1">
      <alignment horizontal="center" vertical="center"/>
    </xf>
    <xf numFmtId="49" fontId="84" fillId="75" borderId="1" xfId="0" applyNumberFormat="1" applyFont="1" applyFill="1" applyBorder="1" applyAlignment="1">
      <alignment horizontal="center" vertical="center" wrapText="1"/>
    </xf>
    <xf numFmtId="49" fontId="83" fillId="75" borderId="1" xfId="0" applyNumberFormat="1" applyFont="1" applyFill="1" applyBorder="1" applyAlignment="1">
      <alignment horizontal="center" vertical="center"/>
    </xf>
    <xf numFmtId="4" fontId="83" fillId="0" borderId="1" xfId="0" applyNumberFormat="1" applyFont="1" applyBorder="1" applyAlignment="1">
      <alignment horizontal="center" vertical="center"/>
    </xf>
    <xf numFmtId="4" fontId="83" fillId="0" borderId="1" xfId="0" applyNumberFormat="1" applyFont="1" applyBorder="1" applyAlignment="1">
      <alignment horizontal="center" vertical="center" wrapText="1"/>
    </xf>
    <xf numFmtId="0" fontId="84" fillId="75" borderId="1" xfId="0" applyFont="1" applyFill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49" fontId="84" fillId="75" borderId="1" xfId="59049" applyNumberFormat="1" applyFont="1" applyFill="1" applyBorder="1" applyAlignment="1">
      <alignment horizontal="center" vertical="center" wrapText="1"/>
    </xf>
    <xf numFmtId="49" fontId="84" fillId="75" borderId="1" xfId="60311" applyNumberFormat="1" applyFont="1" applyFill="1" applyBorder="1" applyAlignment="1">
      <alignment horizontal="center" vertical="center" wrapText="1"/>
    </xf>
    <xf numFmtId="0" fontId="83" fillId="75" borderId="1" xfId="0" applyFont="1" applyFill="1" applyBorder="1" applyAlignment="1" applyProtection="1">
      <alignment vertical="center" wrapText="1"/>
    </xf>
    <xf numFmtId="0" fontId="84" fillId="0" borderId="1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/>
    </xf>
    <xf numFmtId="49" fontId="84" fillId="0" borderId="1" xfId="0" applyNumberFormat="1" applyFont="1" applyFill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/>
    </xf>
    <xf numFmtId="0" fontId="83" fillId="0" borderId="1" xfId="0" applyNumberFormat="1" applyFont="1" applyBorder="1" applyAlignment="1">
      <alignment horizontal="left" vertical="center" wrapText="1"/>
    </xf>
    <xf numFmtId="0" fontId="84" fillId="0" borderId="34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left" vertical="center" wrapText="1"/>
    </xf>
    <xf numFmtId="0" fontId="84" fillId="0" borderId="1" xfId="0" applyFont="1" applyFill="1" applyBorder="1" applyAlignment="1">
      <alignment vertical="center" wrapText="1"/>
    </xf>
    <xf numFmtId="49" fontId="83" fillId="0" borderId="1" xfId="0" applyNumberFormat="1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horizontal="center" vertical="center" wrapText="1"/>
    </xf>
    <xf numFmtId="4" fontId="84" fillId="0" borderId="1" xfId="0" applyNumberFormat="1" applyFont="1" applyFill="1" applyBorder="1" applyAlignment="1">
      <alignment horizontal="center" vertical="center" wrapText="1"/>
    </xf>
    <xf numFmtId="4" fontId="83" fillId="0" borderId="1" xfId="0" applyNumberFormat="1" applyFont="1" applyFill="1" applyBorder="1" applyAlignment="1">
      <alignment horizontal="center" vertical="center" wrapText="1"/>
    </xf>
    <xf numFmtId="49" fontId="84" fillId="0" borderId="32" xfId="0" applyNumberFormat="1" applyFont="1" applyFill="1" applyBorder="1" applyAlignment="1">
      <alignment horizontal="center" vertical="center" wrapText="1"/>
    </xf>
    <xf numFmtId="43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3" fontId="84" fillId="0" borderId="1" xfId="29106" applyNumberFormat="1" applyFont="1" applyFill="1" applyBorder="1" applyAlignment="1" applyProtection="1">
      <alignment horizontal="center" vertical="center" textRotation="90" wrapText="1"/>
      <protection locked="0"/>
    </xf>
    <xf numFmtId="1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3" fillId="75" borderId="1" xfId="0" applyNumberFormat="1" applyFont="1" applyFill="1" applyBorder="1" applyAlignment="1">
      <alignment horizontal="center" vertical="center" wrapText="1"/>
    </xf>
    <xf numFmtId="43" fontId="84" fillId="75" borderId="1" xfId="0" applyNumberFormat="1" applyFont="1" applyFill="1" applyBorder="1" applyAlignment="1">
      <alignment horizontal="center" vertical="center" wrapText="1"/>
    </xf>
    <xf numFmtId="43" fontId="83" fillId="75" borderId="1" xfId="0" applyNumberFormat="1" applyFont="1" applyFill="1" applyBorder="1" applyAlignment="1">
      <alignment horizontal="center" vertical="center" wrapText="1"/>
    </xf>
    <xf numFmtId="0" fontId="84" fillId="75" borderId="1" xfId="0" applyNumberFormat="1" applyFont="1" applyFill="1" applyBorder="1" applyAlignment="1">
      <alignment horizontal="center" vertical="center" wrapText="1"/>
    </xf>
    <xf numFmtId="182" fontId="83" fillId="75" borderId="1" xfId="0" applyNumberFormat="1" applyFont="1" applyFill="1" applyBorder="1" applyAlignment="1">
      <alignment horizontal="center" vertical="center" wrapText="1"/>
    </xf>
    <xf numFmtId="182" fontId="84" fillId="75" borderId="1" xfId="0" applyNumberFormat="1" applyFont="1" applyFill="1" applyBorder="1" applyAlignment="1">
      <alignment horizontal="center" vertical="center" wrapText="1"/>
    </xf>
    <xf numFmtId="43" fontId="84" fillId="75" borderId="1" xfId="0" applyNumberFormat="1" applyFont="1" applyFill="1" applyBorder="1" applyAlignment="1" applyProtection="1">
      <alignment horizontal="center" vertical="center" wrapText="1"/>
      <protection locked="0"/>
    </xf>
    <xf numFmtId="43" fontId="84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84" fillId="0" borderId="1" xfId="0" applyNumberFormat="1" applyFont="1" applyFill="1" applyBorder="1" applyAlignment="1">
      <alignment horizontal="center" vertical="center" wrapText="1"/>
    </xf>
    <xf numFmtId="43" fontId="84" fillId="75" borderId="1" xfId="0" applyNumberFormat="1" applyFont="1" applyFill="1" applyBorder="1" applyAlignment="1">
      <alignment horizontal="left" vertical="center" wrapText="1"/>
    </xf>
    <xf numFmtId="0" fontId="84" fillId="75" borderId="1" xfId="0" applyNumberFormat="1" applyFont="1" applyFill="1" applyBorder="1" applyAlignment="1" applyProtection="1">
      <alignment horizontal="center" vertical="center" wrapText="1"/>
      <protection locked="0"/>
    </xf>
    <xf numFmtId="49" fontId="84" fillId="0" borderId="1" xfId="0" applyNumberFormat="1" applyFont="1" applyFill="1" applyBorder="1" applyAlignment="1">
      <alignment horizontal="left" vertical="center" wrapText="1"/>
    </xf>
    <xf numFmtId="0" fontId="84" fillId="0" borderId="1" xfId="0" applyNumberFormat="1" applyFont="1" applyFill="1" applyBorder="1" applyAlignment="1">
      <alignment horizontal="center" vertical="center" wrapText="1"/>
    </xf>
    <xf numFmtId="0" fontId="83" fillId="0" borderId="1" xfId="0" applyNumberFormat="1" applyFont="1" applyBorder="1" applyAlignment="1">
      <alignment horizontal="center" vertical="center" wrapText="1"/>
    </xf>
    <xf numFmtId="0" fontId="84" fillId="75" borderId="1" xfId="0" applyFont="1" applyFill="1" applyBorder="1" applyAlignment="1">
      <alignment vertical="center" wrapText="1"/>
    </xf>
    <xf numFmtId="4" fontId="84" fillId="75" borderId="1" xfId="0" applyNumberFormat="1" applyFont="1" applyFill="1" applyBorder="1" applyAlignment="1">
      <alignment horizontal="center" vertical="center" wrapText="1"/>
    </xf>
    <xf numFmtId="4" fontId="83" fillId="75" borderId="1" xfId="0" applyNumberFormat="1" applyFont="1" applyFill="1" applyBorder="1" applyAlignment="1">
      <alignment horizontal="center" vertical="center" wrapText="1"/>
    </xf>
    <xf numFmtId="0" fontId="94" fillId="0" borderId="0" xfId="0" applyFont="1"/>
    <xf numFmtId="0" fontId="83" fillId="0" borderId="0" xfId="0" applyFont="1"/>
    <xf numFmtId="0" fontId="84" fillId="0" borderId="1" xfId="0" applyFont="1" applyFill="1" applyBorder="1" applyAlignment="1">
      <alignment horizontal="left" vertical="center" wrapText="1"/>
    </xf>
    <xf numFmtId="49" fontId="83" fillId="0" borderId="1" xfId="0" applyNumberFormat="1" applyFont="1" applyFill="1" applyBorder="1" applyAlignment="1">
      <alignment horizontal="center" vertical="center" wrapText="1"/>
    </xf>
    <xf numFmtId="4" fontId="83" fillId="0" borderId="1" xfId="0" applyNumberFormat="1" applyFont="1" applyFill="1" applyBorder="1" applyAlignment="1">
      <alignment horizontal="center" vertical="center"/>
    </xf>
    <xf numFmtId="164" fontId="84" fillId="0" borderId="1" xfId="0" applyNumberFormat="1" applyFont="1" applyFill="1" applyBorder="1" applyAlignment="1">
      <alignment horizontal="center" vertical="center" wrapText="1"/>
    </xf>
    <xf numFmtId="2" fontId="84" fillId="0" borderId="1" xfId="0" applyNumberFormat="1" applyFont="1" applyFill="1" applyBorder="1" applyAlignment="1">
      <alignment horizontal="center" vertical="center" wrapText="1"/>
    </xf>
    <xf numFmtId="166" fontId="84" fillId="0" borderId="1" xfId="0" applyNumberFormat="1" applyFont="1" applyFill="1" applyBorder="1" applyAlignment="1">
      <alignment horizontal="center" vertical="center" wrapText="1"/>
    </xf>
    <xf numFmtId="0" fontId="84" fillId="0" borderId="1" xfId="0" applyFont="1" applyFill="1" applyBorder="1" applyAlignment="1" applyProtection="1">
      <alignment horizontal="center" vertical="center" wrapText="1"/>
      <protection locked="0"/>
    </xf>
    <xf numFmtId="0" fontId="83" fillId="0" borderId="1" xfId="0" applyFont="1" applyBorder="1" applyAlignment="1">
      <alignment vertical="center" wrapText="1"/>
    </xf>
    <xf numFmtId="49" fontId="83" fillId="0" borderId="1" xfId="0" applyNumberFormat="1" applyFont="1" applyBorder="1" applyAlignment="1">
      <alignment horizontal="center" vertical="center"/>
    </xf>
    <xf numFmtId="183" fontId="84" fillId="0" borderId="1" xfId="60312" applyNumberFormat="1" applyFont="1" applyFill="1" applyBorder="1" applyAlignment="1" applyProtection="1">
      <alignment vertical="center" wrapText="1"/>
      <protection locked="0"/>
    </xf>
    <xf numFmtId="4" fontId="84" fillId="0" borderId="1" xfId="60312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Fill="1"/>
    <xf numFmtId="0" fontId="96" fillId="77" borderId="0" xfId="0" applyFont="1" applyFill="1"/>
    <xf numFmtId="0" fontId="93" fillId="76" borderId="35" xfId="3" applyFont="1" applyFill="1" applyBorder="1" applyAlignment="1">
      <alignment vertical="center"/>
    </xf>
    <xf numFmtId="0" fontId="94" fillId="76" borderId="35" xfId="0" applyFont="1" applyFill="1" applyBorder="1" applyAlignment="1"/>
    <xf numFmtId="0" fontId="83" fillId="76" borderId="0" xfId="0" applyFont="1" applyFill="1" applyAlignment="1">
      <alignment horizontal="left"/>
    </xf>
    <xf numFmtId="0" fontId="83" fillId="76" borderId="37" xfId="0" applyFont="1" applyFill="1" applyBorder="1" applyAlignment="1"/>
    <xf numFmtId="0" fontId="83" fillId="76" borderId="0" xfId="0" applyFont="1" applyFill="1"/>
    <xf numFmtId="0" fontId="83" fillId="76" borderId="1" xfId="0" applyFont="1" applyFill="1" applyBorder="1"/>
    <xf numFmtId="0" fontId="85" fillId="76" borderId="0" xfId="0" applyFont="1" applyFill="1"/>
    <xf numFmtId="0" fontId="84" fillId="0" borderId="1" xfId="60313" applyFont="1" applyFill="1" applyBorder="1" applyAlignment="1" applyProtection="1">
      <alignment horizontal="left" vertical="center" wrapText="1"/>
    </xf>
    <xf numFmtId="1" fontId="77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4" fillId="0" borderId="34" xfId="0" applyNumberFormat="1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/>
    </xf>
    <xf numFmtId="0" fontId="79" fillId="0" borderId="0" xfId="0" applyFont="1"/>
    <xf numFmtId="0" fontId="83" fillId="0" borderId="34" xfId="0" applyFont="1" applyFill="1" applyBorder="1" applyAlignment="1">
      <alignment horizontal="center" vertical="center" wrapText="1"/>
    </xf>
    <xf numFmtId="49" fontId="83" fillId="0" borderId="34" xfId="0" applyNumberFormat="1" applyFont="1" applyFill="1" applyBorder="1" applyAlignment="1">
      <alignment horizontal="center" vertical="center" wrapText="1"/>
    </xf>
    <xf numFmtId="0" fontId="83" fillId="0" borderId="1" xfId="0" applyFont="1" applyFill="1" applyBorder="1" applyAlignment="1" applyProtection="1">
      <alignment vertical="center" wrapText="1"/>
    </xf>
    <xf numFmtId="0" fontId="84" fillId="0" borderId="36" xfId="0" applyFont="1" applyFill="1" applyBorder="1" applyAlignment="1">
      <alignment horizontal="center" vertical="center" wrapText="1"/>
    </xf>
    <xf numFmtId="0" fontId="84" fillId="0" borderId="1" xfId="0" applyFont="1" applyFill="1" applyBorder="1" applyAlignment="1" applyProtection="1">
      <alignment horizontal="left" vertical="center" wrapText="1"/>
      <protection locked="0"/>
    </xf>
    <xf numFmtId="49" fontId="84" fillId="0" borderId="38" xfId="0" applyNumberFormat="1" applyFont="1" applyFill="1" applyBorder="1" applyAlignment="1">
      <alignment horizontal="center" vertical="center" wrapText="1"/>
    </xf>
    <xf numFmtId="0" fontId="97" fillId="77" borderId="34" xfId="0" applyFont="1" applyFill="1" applyBorder="1" applyAlignment="1" applyProtection="1">
      <alignment vertical="center"/>
      <protection locked="0"/>
    </xf>
    <xf numFmtId="0" fontId="97" fillId="77" borderId="35" xfId="0" applyFont="1" applyFill="1" applyBorder="1" applyAlignment="1" applyProtection="1">
      <alignment vertical="center"/>
      <protection locked="0"/>
    </xf>
    <xf numFmtId="0" fontId="97" fillId="77" borderId="36" xfId="0" applyFont="1" applyFill="1" applyBorder="1" applyAlignment="1" applyProtection="1">
      <alignment vertical="center"/>
      <protection locked="0"/>
    </xf>
    <xf numFmtId="0" fontId="84" fillId="0" borderId="1" xfId="0" applyFont="1" applyFill="1" applyBorder="1" applyAlignment="1" applyProtection="1">
      <alignment horizontal="left" vertical="center" wrapText="1"/>
    </xf>
    <xf numFmtId="0" fontId="79" fillId="0" borderId="1" xfId="0" applyFont="1" applyBorder="1" applyAlignment="1">
      <alignment horizontal="center" vertical="center"/>
    </xf>
    <xf numFmtId="0" fontId="97" fillId="77" borderId="34" xfId="0" applyFont="1" applyFill="1" applyBorder="1" applyAlignment="1">
      <alignment vertical="center"/>
    </xf>
    <xf numFmtId="0" fontId="97" fillId="77" borderId="35" xfId="0" applyFont="1" applyFill="1" applyBorder="1" applyAlignment="1">
      <alignment vertical="center"/>
    </xf>
    <xf numFmtId="0" fontId="97" fillId="77" borderId="36" xfId="0" applyFont="1" applyFill="1" applyBorder="1" applyAlignment="1">
      <alignment vertical="center"/>
    </xf>
    <xf numFmtId="4" fontId="83" fillId="75" borderId="1" xfId="0" applyNumberFormat="1" applyFont="1" applyFill="1" applyBorder="1" applyAlignment="1">
      <alignment horizontal="center" vertical="center"/>
    </xf>
    <xf numFmtId="0" fontId="83" fillId="75" borderId="1" xfId="0" applyNumberFormat="1" applyFont="1" applyFill="1" applyBorder="1" applyAlignment="1">
      <alignment horizontal="left" vertical="center" wrapText="1"/>
    </xf>
    <xf numFmtId="183" fontId="84" fillId="75" borderId="1" xfId="60312" applyNumberFormat="1" applyFont="1" applyFill="1" applyBorder="1" applyAlignment="1" applyProtection="1">
      <alignment vertical="center" wrapText="1"/>
      <protection locked="0"/>
    </xf>
    <xf numFmtId="49" fontId="83" fillId="75" borderId="1" xfId="0" applyNumberFormat="1" applyFont="1" applyFill="1" applyBorder="1" applyAlignment="1">
      <alignment horizontal="center" vertical="center" wrapText="1"/>
    </xf>
    <xf numFmtId="4" fontId="84" fillId="75" borderId="1" xfId="60312" applyNumberFormat="1" applyFont="1" applyFill="1" applyBorder="1" applyAlignment="1" applyProtection="1">
      <alignment horizontal="center" vertical="center" wrapText="1"/>
      <protection locked="0"/>
    </xf>
    <xf numFmtId="183" fontId="84" fillId="75" borderId="1" xfId="60312" applyNumberFormat="1" applyFont="1" applyFill="1" applyBorder="1" applyAlignment="1" applyProtection="1">
      <alignment horizontal="center" vertical="center" wrapText="1"/>
      <protection locked="0"/>
    </xf>
    <xf numFmtId="43" fontId="84" fillId="0" borderId="34" xfId="59049" applyNumberFormat="1" applyFont="1" applyFill="1" applyBorder="1" applyAlignment="1" applyProtection="1">
      <alignment horizontal="center" vertical="center" wrapText="1"/>
      <protection locked="0"/>
    </xf>
    <xf numFmtId="43" fontId="84" fillId="0" borderId="35" xfId="59049" applyNumberFormat="1" applyFont="1" applyFill="1" applyBorder="1" applyAlignment="1" applyProtection="1">
      <alignment horizontal="center" vertical="center" wrapText="1"/>
      <protection locked="0"/>
    </xf>
    <xf numFmtId="43" fontId="84" fillId="0" borderId="36" xfId="59049" applyNumberFormat="1" applyFont="1" applyFill="1" applyBorder="1" applyAlignment="1" applyProtection="1">
      <alignment horizontal="center" vertical="center" wrapText="1"/>
      <protection locked="0"/>
    </xf>
    <xf numFmtId="43" fontId="84" fillId="0" borderId="1" xfId="59049" applyNumberFormat="1" applyFont="1" applyFill="1" applyBorder="1" applyAlignment="1" applyProtection="1">
      <alignment horizontal="center" vertical="center" textRotation="90" wrapText="1"/>
      <protection locked="0"/>
    </xf>
    <xf numFmtId="43" fontId="84" fillId="0" borderId="31" xfId="59049" applyNumberFormat="1" applyFont="1" applyFill="1" applyBorder="1" applyAlignment="1" applyProtection="1">
      <alignment horizontal="center" vertical="center" textRotation="90" wrapText="1"/>
      <protection locked="0"/>
    </xf>
    <xf numFmtId="43" fontId="84" fillId="0" borderId="33" xfId="59049" applyNumberFormat="1" applyFont="1" applyFill="1" applyBorder="1" applyAlignment="1" applyProtection="1">
      <alignment horizontal="center" vertical="center" textRotation="90" wrapText="1"/>
      <protection locked="0"/>
    </xf>
    <xf numFmtId="43" fontId="84" fillId="0" borderId="32" xfId="59049" applyNumberFormat="1" applyFont="1" applyFill="1" applyBorder="1" applyAlignment="1" applyProtection="1">
      <alignment horizontal="center" vertical="center" textRotation="90" wrapText="1"/>
      <protection locked="0"/>
    </xf>
    <xf numFmtId="43" fontId="84" fillId="0" borderId="31" xfId="59049" applyNumberFormat="1" applyFont="1" applyFill="1" applyBorder="1" applyAlignment="1" applyProtection="1">
      <alignment horizontal="center" vertical="center" wrapText="1"/>
      <protection locked="0"/>
    </xf>
    <xf numFmtId="43" fontId="84" fillId="0" borderId="33" xfId="59049" applyNumberFormat="1" applyFont="1" applyFill="1" applyBorder="1" applyAlignment="1" applyProtection="1">
      <alignment horizontal="center" vertical="center" wrapText="1"/>
      <protection locked="0"/>
    </xf>
    <xf numFmtId="43" fontId="84" fillId="0" borderId="32" xfId="59049" applyNumberFormat="1" applyFont="1" applyFill="1" applyBorder="1" applyAlignment="1" applyProtection="1">
      <alignment horizontal="center" vertical="center" wrapText="1"/>
      <protection locked="0"/>
    </xf>
    <xf numFmtId="43" fontId="84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43" fontId="84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43" fontId="84" fillId="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3" fontId="84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43" fontId="84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43" fontId="84" fillId="0" borderId="1" xfId="59049" applyNumberFormat="1" applyFont="1" applyFill="1" applyBorder="1" applyAlignment="1" applyProtection="1">
      <alignment horizontal="center" vertical="center" wrapText="1"/>
      <protection locked="0"/>
    </xf>
    <xf numFmtId="43" fontId="84" fillId="0" borderId="31" xfId="59049" applyNumberFormat="1" applyFont="1" applyFill="1" applyBorder="1" applyAlignment="1" applyProtection="1">
      <alignment horizontal="left" vertical="center" wrapText="1"/>
      <protection locked="0"/>
    </xf>
    <xf numFmtId="43" fontId="84" fillId="0" borderId="32" xfId="59049" applyNumberFormat="1" applyFont="1" applyFill="1" applyBorder="1" applyAlignment="1" applyProtection="1">
      <alignment horizontal="left" vertical="center" wrapText="1"/>
      <protection locked="0"/>
    </xf>
    <xf numFmtId="43" fontId="84" fillId="0" borderId="31" xfId="28" applyNumberFormat="1" applyFont="1" applyFill="1" applyBorder="1" applyAlignment="1" applyProtection="1">
      <alignment horizontal="center" vertical="center" textRotation="90" wrapText="1"/>
      <protection locked="0"/>
    </xf>
    <xf numFmtId="43" fontId="84" fillId="0" borderId="32" xfId="28" applyNumberFormat="1" applyFont="1" applyFill="1" applyBorder="1" applyAlignment="1" applyProtection="1">
      <alignment horizontal="center" vertical="center" textRotation="90" wrapText="1"/>
      <protection locked="0"/>
    </xf>
    <xf numFmtId="0" fontId="84" fillId="0" borderId="31" xfId="0" applyFont="1" applyFill="1" applyBorder="1" applyAlignment="1">
      <alignment horizontal="left" vertical="center" wrapText="1"/>
    </xf>
    <xf numFmtId="0" fontId="84" fillId="0" borderId="33" xfId="0" applyFont="1" applyFill="1" applyBorder="1" applyAlignment="1">
      <alignment horizontal="left" vertical="center" wrapText="1"/>
    </xf>
    <xf numFmtId="0" fontId="84" fillId="0" borderId="32" xfId="0" applyFont="1" applyFill="1" applyBorder="1" applyAlignment="1">
      <alignment horizontal="left" vertical="center" wrapText="1"/>
    </xf>
    <xf numFmtId="43" fontId="84" fillId="0" borderId="33" xfId="59049" applyNumberFormat="1" applyFont="1" applyFill="1" applyBorder="1" applyAlignment="1" applyProtection="1">
      <alignment horizontal="left" vertical="center" wrapText="1"/>
      <protection locked="0"/>
    </xf>
    <xf numFmtId="0" fontId="83" fillId="75" borderId="31" xfId="0" applyFont="1" applyFill="1" applyBorder="1" applyAlignment="1">
      <alignment horizontal="center" vertical="center"/>
    </xf>
    <xf numFmtId="0" fontId="79" fillId="75" borderId="33" xfId="0" applyFont="1" applyFill="1" applyBorder="1" applyAlignment="1">
      <alignment horizontal="center" vertical="center"/>
    </xf>
    <xf numFmtId="0" fontId="79" fillId="75" borderId="32" xfId="0" applyFont="1" applyFill="1" applyBorder="1" applyAlignment="1">
      <alignment horizontal="center" vertical="center"/>
    </xf>
    <xf numFmtId="0" fontId="84" fillId="75" borderId="31" xfId="0" applyFont="1" applyFill="1" applyBorder="1" applyAlignment="1">
      <alignment horizontal="center" vertical="center" wrapText="1"/>
    </xf>
    <xf numFmtId="0" fontId="79" fillId="75" borderId="33" xfId="0" applyFont="1" applyFill="1" applyBorder="1" applyAlignment="1">
      <alignment horizontal="center" vertical="center" wrapText="1"/>
    </xf>
    <xf numFmtId="0" fontId="79" fillId="75" borderId="32" xfId="0" applyFont="1" applyFill="1" applyBorder="1" applyAlignment="1">
      <alignment horizontal="center" vertical="center" wrapText="1"/>
    </xf>
  </cellXfs>
  <cellStyles count="60314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 4" xfId="6031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СВОД Эксплуатационные и коммунальные расходы план 1 кв. 2008 2" xfId="60313"/>
    <cellStyle name="Обычный_форма № 1" xfId="60312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48"/>
  <sheetViews>
    <sheetView tabSelected="1" zoomScale="55" zoomScaleNormal="55"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L17" sqref="L17"/>
    </sheetView>
  </sheetViews>
  <sheetFormatPr defaultRowHeight="18.75" outlineLevelCol="1"/>
  <cols>
    <col min="1" max="1" width="4" style="2" customWidth="1"/>
    <col min="2" max="2" width="5.42578125" style="2" customWidth="1"/>
    <col min="3" max="3" width="12.5703125" style="2" customWidth="1"/>
    <col min="4" max="4" width="7.7109375" style="2" customWidth="1"/>
    <col min="5" max="5" width="19" style="2" customWidth="1"/>
    <col min="6" max="6" width="10.5703125" style="2" customWidth="1"/>
    <col min="7" max="7" width="17.28515625" style="2" customWidth="1"/>
    <col min="8" max="8" width="7.85546875" style="2" customWidth="1"/>
    <col min="9" max="9" width="34.42578125" style="2" customWidth="1"/>
    <col min="10" max="10" width="15.28515625" style="2" customWidth="1"/>
    <col min="11" max="11" width="14.5703125" style="2" customWidth="1"/>
    <col min="12" max="12" width="18.85546875" style="2" customWidth="1"/>
    <col min="13" max="13" width="12.28515625" style="2" customWidth="1"/>
    <col min="14" max="14" width="22.28515625" style="2" customWidth="1"/>
    <col min="15" max="15" width="18.140625" style="2" bestFit="1" customWidth="1"/>
    <col min="16" max="16" width="11.85546875" style="2" bestFit="1" customWidth="1"/>
    <col min="17" max="17" width="15" style="2" customWidth="1"/>
    <col min="18" max="18" width="12.7109375" style="2" hidden="1" customWidth="1" outlineLevel="1"/>
    <col min="19" max="19" width="7.42578125" style="2" hidden="1" customWidth="1" outlineLevel="1"/>
    <col min="20" max="22" width="8.140625" style="2" hidden="1" customWidth="1" outlineLevel="1"/>
    <col min="23" max="23" width="6" style="2" hidden="1" customWidth="1" outlineLevel="1"/>
    <col min="24" max="24" width="5.85546875" style="2" hidden="1" customWidth="1" outlineLevel="1"/>
    <col min="25" max="26" width="15" style="2" hidden="1" customWidth="1" outlineLevel="1"/>
    <col min="27" max="27" width="11.85546875" style="2" bestFit="1" customWidth="1" collapsed="1"/>
    <col min="28" max="28" width="13" style="2" customWidth="1"/>
    <col min="29" max="29" width="13.85546875" style="2" customWidth="1"/>
    <col min="30" max="30" width="15.28515625" style="2" customWidth="1"/>
    <col min="31" max="31" width="6.7109375" style="2" customWidth="1"/>
    <col min="32" max="32" width="16.7109375" style="2" customWidth="1"/>
    <col min="33" max="33" width="13.42578125" style="2" customWidth="1"/>
    <col min="34" max="34" width="13.28515625" style="2" customWidth="1"/>
    <col min="35" max="35" width="12.42578125" style="2" hidden="1" customWidth="1" outlineLevel="1"/>
    <col min="36" max="36" width="11.7109375" style="2" hidden="1" customWidth="1" outlineLevel="1"/>
    <col min="37" max="37" width="28.28515625" style="2" customWidth="1" collapsed="1"/>
    <col min="38" max="38" width="20" style="2" customWidth="1"/>
    <col min="39" max="39" width="8.42578125" style="2" customWidth="1"/>
    <col min="40" max="40" width="7.7109375" style="2" customWidth="1"/>
    <col min="41" max="41" width="13.140625" style="2" customWidth="1"/>
    <col min="42" max="42" width="18.85546875" style="2" customWidth="1"/>
    <col min="43" max="43" width="12.7109375" style="2" customWidth="1"/>
    <col min="44" max="44" width="16.140625" style="2" customWidth="1"/>
    <col min="45" max="45" width="13.42578125" style="2" customWidth="1"/>
    <col min="46" max="46" width="13" style="2" customWidth="1"/>
    <col min="47" max="47" width="10" style="2" customWidth="1"/>
    <col min="48" max="48" width="9.140625" style="2" customWidth="1" outlineLevel="1"/>
    <col min="49" max="49" width="11.5703125" style="2" customWidth="1" outlineLevel="1"/>
    <col min="50" max="50" width="0" style="2" hidden="1" customWidth="1"/>
    <col min="51" max="60" width="9.140625" style="2" hidden="1" customWidth="1" outlineLevel="1"/>
    <col min="61" max="61" width="29.85546875" style="2" customWidth="1" collapsed="1"/>
    <col min="62" max="16384" width="9.140625" style="2"/>
  </cols>
  <sheetData>
    <row r="2" spans="1:62" ht="36"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7"/>
    </row>
    <row r="3" spans="1:62" ht="16.5" customHeight="1"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2" s="3" customFormat="1" ht="35.25">
      <c r="AI4" s="9"/>
      <c r="AJ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BA4" s="9"/>
      <c r="BB4" s="9"/>
      <c r="BC4" s="9"/>
      <c r="BD4" s="9"/>
      <c r="BE4" s="9"/>
      <c r="BF4" s="9"/>
      <c r="BG4" s="9"/>
      <c r="BH4" s="9"/>
      <c r="BI4" s="11"/>
    </row>
    <row r="5" spans="1:62" ht="34.5" customHeight="1">
      <c r="AQ5" s="8"/>
      <c r="AR5" s="8"/>
      <c r="AS5" s="8"/>
      <c r="AT5" s="8"/>
      <c r="AU5" s="8"/>
      <c r="AV5" s="8"/>
      <c r="AW5" s="8"/>
      <c r="AX5" s="8"/>
      <c r="AY5" s="8"/>
      <c r="BA5" s="8"/>
      <c r="BB5" s="8"/>
      <c r="BC5" s="8"/>
      <c r="BD5" s="8"/>
      <c r="BE5" s="8"/>
      <c r="BF5" s="8"/>
      <c r="BG5" s="8"/>
      <c r="BH5" s="8"/>
      <c r="BI5" s="11"/>
    </row>
    <row r="6" spans="1:62" ht="35.25">
      <c r="A6" s="9" t="s">
        <v>87</v>
      </c>
      <c r="BC6" s="4"/>
    </row>
    <row r="7" spans="1:62" ht="15.75" customHeight="1">
      <c r="BC7" s="4"/>
    </row>
    <row r="8" spans="1:62" ht="15.75" customHeight="1">
      <c r="BC8" s="4"/>
    </row>
    <row r="9" spans="1:62" s="5" customFormat="1"/>
    <row r="10" spans="1:62" s="6" customFormat="1" ht="68.25" customHeight="1">
      <c r="A10" s="110" t="s">
        <v>37</v>
      </c>
      <c r="B10" s="111" t="s">
        <v>18</v>
      </c>
      <c r="C10" s="107" t="s">
        <v>20</v>
      </c>
      <c r="D10" s="108"/>
      <c r="E10" s="109"/>
      <c r="F10" s="114" t="s">
        <v>39</v>
      </c>
      <c r="G10" s="114" t="s">
        <v>40</v>
      </c>
      <c r="H10" s="114" t="s">
        <v>21</v>
      </c>
      <c r="I10" s="114" t="s">
        <v>22</v>
      </c>
      <c r="J10" s="122" t="s">
        <v>44</v>
      </c>
      <c r="K10" s="122" t="s">
        <v>45</v>
      </c>
      <c r="L10" s="122" t="s">
        <v>55</v>
      </c>
      <c r="M10" s="114" t="s">
        <v>56</v>
      </c>
      <c r="N10" s="122" t="s">
        <v>57</v>
      </c>
      <c r="O10" s="122" t="s">
        <v>58</v>
      </c>
      <c r="P10" s="122" t="s">
        <v>52</v>
      </c>
      <c r="Q10" s="122"/>
      <c r="R10" s="107" t="s">
        <v>49</v>
      </c>
      <c r="S10" s="108"/>
      <c r="T10" s="108"/>
      <c r="U10" s="108"/>
      <c r="V10" s="108"/>
      <c r="W10" s="108"/>
      <c r="X10" s="108"/>
      <c r="Y10" s="108"/>
      <c r="Z10" s="109"/>
      <c r="AA10" s="122" t="s">
        <v>59</v>
      </c>
      <c r="AB10" s="122"/>
      <c r="AC10" s="114" t="s">
        <v>46</v>
      </c>
      <c r="AD10" s="107" t="s">
        <v>0</v>
      </c>
      <c r="AE10" s="108"/>
      <c r="AF10" s="108"/>
      <c r="AG10" s="108"/>
      <c r="AH10" s="108"/>
      <c r="AI10" s="122" t="s">
        <v>48</v>
      </c>
      <c r="AJ10" s="122"/>
      <c r="AK10" s="107" t="s">
        <v>38</v>
      </c>
      <c r="AL10" s="108"/>
      <c r="AM10" s="108"/>
      <c r="AN10" s="108"/>
      <c r="AO10" s="108"/>
      <c r="AP10" s="108"/>
      <c r="AQ10" s="108"/>
      <c r="AR10" s="108"/>
      <c r="AS10" s="108"/>
      <c r="AT10" s="109"/>
      <c r="AU10" s="123" t="s">
        <v>19</v>
      </c>
      <c r="AV10" s="122" t="s">
        <v>60</v>
      </c>
      <c r="AW10" s="114" t="s">
        <v>61</v>
      </c>
      <c r="AX10" s="110" t="s">
        <v>62</v>
      </c>
      <c r="AY10" s="117" t="s">
        <v>63</v>
      </c>
      <c r="AZ10" s="118"/>
      <c r="BA10" s="118"/>
      <c r="BB10" s="118"/>
      <c r="BC10" s="118"/>
      <c r="BD10" s="118"/>
      <c r="BE10" s="118"/>
      <c r="BF10" s="118"/>
      <c r="BG10" s="118"/>
      <c r="BH10" s="119"/>
      <c r="BI10" s="114" t="s">
        <v>54</v>
      </c>
    </row>
    <row r="11" spans="1:62" s="6" customFormat="1" ht="130.5" customHeight="1">
      <c r="A11" s="110"/>
      <c r="B11" s="112"/>
      <c r="C11" s="110" t="s">
        <v>64</v>
      </c>
      <c r="D11" s="110" t="s">
        <v>65</v>
      </c>
      <c r="E11" s="111" t="s">
        <v>66</v>
      </c>
      <c r="F11" s="115"/>
      <c r="G11" s="115"/>
      <c r="H11" s="115"/>
      <c r="I11" s="115"/>
      <c r="J11" s="122"/>
      <c r="K11" s="122"/>
      <c r="L11" s="122"/>
      <c r="M11" s="115"/>
      <c r="N11" s="122"/>
      <c r="O11" s="122"/>
      <c r="P11" s="122"/>
      <c r="Q11" s="122"/>
      <c r="R11" s="114" t="s">
        <v>23</v>
      </c>
      <c r="S11" s="122" t="s">
        <v>24</v>
      </c>
      <c r="T11" s="122"/>
      <c r="U11" s="122"/>
      <c r="V11" s="122"/>
      <c r="W11" s="122"/>
      <c r="X11" s="122" t="s">
        <v>25</v>
      </c>
      <c r="Y11" s="122" t="s">
        <v>53</v>
      </c>
      <c r="Z11" s="122"/>
      <c r="AA11" s="122"/>
      <c r="AB11" s="122"/>
      <c r="AC11" s="115"/>
      <c r="AD11" s="114" t="s">
        <v>67</v>
      </c>
      <c r="AE11" s="114" t="s">
        <v>68</v>
      </c>
      <c r="AF11" s="114" t="s">
        <v>82</v>
      </c>
      <c r="AG11" s="114" t="s">
        <v>81</v>
      </c>
      <c r="AH11" s="114" t="s">
        <v>80</v>
      </c>
      <c r="AI11" s="122" t="s">
        <v>31</v>
      </c>
      <c r="AJ11" s="122" t="s">
        <v>47</v>
      </c>
      <c r="AK11" s="122" t="s">
        <v>35</v>
      </c>
      <c r="AL11" s="114" t="s">
        <v>36</v>
      </c>
      <c r="AM11" s="107" t="s">
        <v>26</v>
      </c>
      <c r="AN11" s="109"/>
      <c r="AO11" s="114" t="s">
        <v>42</v>
      </c>
      <c r="AP11" s="122" t="s">
        <v>32</v>
      </c>
      <c r="AQ11" s="122"/>
      <c r="AR11" s="123" t="s">
        <v>83</v>
      </c>
      <c r="AS11" s="114" t="s">
        <v>84</v>
      </c>
      <c r="AT11" s="114" t="s">
        <v>85</v>
      </c>
      <c r="AU11" s="130"/>
      <c r="AV11" s="122"/>
      <c r="AW11" s="115"/>
      <c r="AX11" s="110"/>
      <c r="AY11" s="120" t="s">
        <v>69</v>
      </c>
      <c r="AZ11" s="120" t="s">
        <v>70</v>
      </c>
      <c r="BA11" s="120" t="s">
        <v>71</v>
      </c>
      <c r="BB11" s="120" t="s">
        <v>72</v>
      </c>
      <c r="BC11" s="120" t="s">
        <v>73</v>
      </c>
      <c r="BD11" s="125" t="s">
        <v>74</v>
      </c>
      <c r="BE11" s="117" t="s">
        <v>75</v>
      </c>
      <c r="BF11" s="118"/>
      <c r="BG11" s="119"/>
      <c r="BH11" s="120" t="s">
        <v>76</v>
      </c>
      <c r="BI11" s="115"/>
    </row>
    <row r="12" spans="1:62" s="6" customFormat="1" ht="85.5" customHeight="1">
      <c r="A12" s="110"/>
      <c r="B12" s="113"/>
      <c r="C12" s="110"/>
      <c r="D12" s="110"/>
      <c r="E12" s="113"/>
      <c r="F12" s="116"/>
      <c r="G12" s="116"/>
      <c r="H12" s="116"/>
      <c r="I12" s="116"/>
      <c r="J12" s="122"/>
      <c r="K12" s="122"/>
      <c r="L12" s="122"/>
      <c r="M12" s="116"/>
      <c r="N12" s="122"/>
      <c r="O12" s="122"/>
      <c r="P12" s="40" t="s">
        <v>50</v>
      </c>
      <c r="Q12" s="40" t="s">
        <v>51</v>
      </c>
      <c r="R12" s="116"/>
      <c r="S12" s="40" t="s">
        <v>27</v>
      </c>
      <c r="T12" s="40" t="s">
        <v>28</v>
      </c>
      <c r="U12" s="40" t="s">
        <v>29</v>
      </c>
      <c r="V12" s="40" t="s">
        <v>30</v>
      </c>
      <c r="W12" s="40" t="s">
        <v>43</v>
      </c>
      <c r="X12" s="122"/>
      <c r="Y12" s="40" t="s">
        <v>50</v>
      </c>
      <c r="Z12" s="40" t="s">
        <v>51</v>
      </c>
      <c r="AA12" s="40" t="s">
        <v>50</v>
      </c>
      <c r="AB12" s="40" t="s">
        <v>51</v>
      </c>
      <c r="AC12" s="116"/>
      <c r="AD12" s="116"/>
      <c r="AE12" s="116"/>
      <c r="AF12" s="116"/>
      <c r="AG12" s="116"/>
      <c r="AH12" s="116"/>
      <c r="AI12" s="122"/>
      <c r="AJ12" s="122"/>
      <c r="AK12" s="122"/>
      <c r="AL12" s="116"/>
      <c r="AM12" s="40" t="s">
        <v>41</v>
      </c>
      <c r="AN12" s="40" t="s">
        <v>34</v>
      </c>
      <c r="AO12" s="116"/>
      <c r="AP12" s="40" t="s">
        <v>33</v>
      </c>
      <c r="AQ12" s="40" t="s">
        <v>34</v>
      </c>
      <c r="AR12" s="124"/>
      <c r="AS12" s="116"/>
      <c r="AT12" s="116"/>
      <c r="AU12" s="124"/>
      <c r="AV12" s="122"/>
      <c r="AW12" s="116"/>
      <c r="AX12" s="110"/>
      <c r="AY12" s="121"/>
      <c r="AZ12" s="121"/>
      <c r="BA12" s="121"/>
      <c r="BB12" s="121"/>
      <c r="BC12" s="121"/>
      <c r="BD12" s="126"/>
      <c r="BE12" s="41" t="s">
        <v>77</v>
      </c>
      <c r="BF12" s="41" t="s">
        <v>78</v>
      </c>
      <c r="BG12" s="41" t="s">
        <v>79</v>
      </c>
      <c r="BH12" s="121"/>
      <c r="BI12" s="116"/>
    </row>
    <row r="13" spans="1:62" s="6" customFormat="1">
      <c r="A13" s="42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42">
        <v>7</v>
      </c>
      <c r="H13" s="42">
        <v>8</v>
      </c>
      <c r="I13" s="42">
        <v>9</v>
      </c>
      <c r="J13" s="42">
        <v>10</v>
      </c>
      <c r="K13" s="42">
        <v>11</v>
      </c>
      <c r="L13" s="42">
        <v>12</v>
      </c>
      <c r="M13" s="42">
        <v>13</v>
      </c>
      <c r="N13" s="42">
        <v>14</v>
      </c>
      <c r="O13" s="42">
        <v>15</v>
      </c>
      <c r="P13" s="42">
        <v>16</v>
      </c>
      <c r="Q13" s="42">
        <v>17</v>
      </c>
      <c r="R13" s="42">
        <v>18</v>
      </c>
      <c r="S13" s="42">
        <v>19</v>
      </c>
      <c r="T13" s="42">
        <v>20</v>
      </c>
      <c r="U13" s="42">
        <v>21</v>
      </c>
      <c r="V13" s="42">
        <v>22</v>
      </c>
      <c r="W13" s="42">
        <v>23</v>
      </c>
      <c r="X13" s="42">
        <v>24</v>
      </c>
      <c r="Y13" s="42">
        <v>25</v>
      </c>
      <c r="Z13" s="42">
        <v>26</v>
      </c>
      <c r="AA13" s="42">
        <v>27</v>
      </c>
      <c r="AB13" s="42">
        <v>28</v>
      </c>
      <c r="AC13" s="42">
        <v>29</v>
      </c>
      <c r="AD13" s="42">
        <v>30</v>
      </c>
      <c r="AE13" s="42">
        <v>31</v>
      </c>
      <c r="AF13" s="42">
        <v>32</v>
      </c>
      <c r="AG13" s="42">
        <v>33</v>
      </c>
      <c r="AH13" s="42">
        <v>34</v>
      </c>
      <c r="AI13" s="42">
        <v>35</v>
      </c>
      <c r="AJ13" s="42">
        <v>36</v>
      </c>
      <c r="AK13" s="42">
        <v>37</v>
      </c>
      <c r="AL13" s="42">
        <v>38</v>
      </c>
      <c r="AM13" s="42">
        <v>39</v>
      </c>
      <c r="AN13" s="42">
        <v>40</v>
      </c>
      <c r="AO13" s="42">
        <v>41</v>
      </c>
      <c r="AP13" s="42">
        <v>42</v>
      </c>
      <c r="AQ13" s="42">
        <v>43</v>
      </c>
      <c r="AR13" s="42">
        <v>44</v>
      </c>
      <c r="AS13" s="42">
        <v>45</v>
      </c>
      <c r="AT13" s="42">
        <v>46</v>
      </c>
      <c r="AU13" s="42">
        <v>47</v>
      </c>
      <c r="AV13" s="42">
        <v>48</v>
      </c>
      <c r="AW13" s="42">
        <v>49</v>
      </c>
      <c r="AX13" s="42">
        <v>50</v>
      </c>
      <c r="AY13" s="42">
        <v>51</v>
      </c>
      <c r="AZ13" s="42">
        <v>52</v>
      </c>
      <c r="BA13" s="42">
        <v>53</v>
      </c>
      <c r="BB13" s="42">
        <v>54</v>
      </c>
      <c r="BC13" s="42">
        <v>55</v>
      </c>
      <c r="BD13" s="42">
        <v>56</v>
      </c>
      <c r="BE13" s="42">
        <v>57</v>
      </c>
      <c r="BF13" s="42">
        <v>58</v>
      </c>
      <c r="BG13" s="42">
        <v>59</v>
      </c>
      <c r="BH13" s="42">
        <v>62</v>
      </c>
      <c r="BI13" s="42">
        <v>63</v>
      </c>
    </row>
    <row r="14" spans="1:62" s="81" customFormat="1">
      <c r="A14" s="75" t="s">
        <v>213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</row>
    <row r="15" spans="1:62" s="61" customFormat="1" ht="168" customHeight="1">
      <c r="A15" s="15" t="s">
        <v>105</v>
      </c>
      <c r="B15" s="43">
        <v>56</v>
      </c>
      <c r="C15" s="46" t="s">
        <v>86</v>
      </c>
      <c r="D15" s="44" t="s">
        <v>91</v>
      </c>
      <c r="E15" s="52" t="s">
        <v>88</v>
      </c>
      <c r="F15" s="45" t="s">
        <v>89</v>
      </c>
      <c r="G15" s="45" t="s">
        <v>90</v>
      </c>
      <c r="H15" s="46">
        <v>1</v>
      </c>
      <c r="I15" s="44" t="s">
        <v>106</v>
      </c>
      <c r="J15" s="44" t="s">
        <v>91</v>
      </c>
      <c r="K15" s="45" t="s">
        <v>92</v>
      </c>
      <c r="L15" s="44" t="s">
        <v>93</v>
      </c>
      <c r="M15" s="44" t="s">
        <v>94</v>
      </c>
      <c r="N15" s="44" t="s">
        <v>95</v>
      </c>
      <c r="O15" s="44" t="s">
        <v>96</v>
      </c>
      <c r="P15" s="47">
        <v>900.29</v>
      </c>
      <c r="Q15" s="47">
        <f>P15*1.18</f>
        <v>1062.3421999999998</v>
      </c>
      <c r="R15" s="48">
        <v>614.85</v>
      </c>
      <c r="S15" s="44" t="s">
        <v>108</v>
      </c>
      <c r="T15" s="48">
        <v>1.0880000000000001</v>
      </c>
      <c r="U15" s="48">
        <v>1.0680000000000001</v>
      </c>
      <c r="V15" s="48">
        <v>1.0720000000000001</v>
      </c>
      <c r="W15" s="48">
        <v>1.07</v>
      </c>
      <c r="X15" s="48">
        <v>0.9</v>
      </c>
      <c r="Y15" s="47">
        <v>822.63</v>
      </c>
      <c r="Z15" s="47">
        <f>Y15*1.18</f>
        <v>970.70339999999999</v>
      </c>
      <c r="AA15" s="47">
        <v>822.63</v>
      </c>
      <c r="AB15" s="47">
        <f>AA15*1.18</f>
        <v>970.70339999999999</v>
      </c>
      <c r="AC15" s="44" t="s">
        <v>97</v>
      </c>
      <c r="AD15" s="53" t="s">
        <v>98</v>
      </c>
      <c r="AE15" s="44" t="s">
        <v>91</v>
      </c>
      <c r="AF15" s="44" t="s">
        <v>99</v>
      </c>
      <c r="AG15" s="50" t="s">
        <v>104</v>
      </c>
      <c r="AH15" s="50" t="s">
        <v>104</v>
      </c>
      <c r="AI15" s="51" t="s">
        <v>91</v>
      </c>
      <c r="AJ15" s="51" t="s">
        <v>91</v>
      </c>
      <c r="AK15" s="52" t="s">
        <v>107</v>
      </c>
      <c r="AL15" s="44" t="s">
        <v>100</v>
      </c>
      <c r="AM15" s="44" t="s">
        <v>101</v>
      </c>
      <c r="AN15" s="44" t="s">
        <v>212</v>
      </c>
      <c r="AO15" s="47">
        <v>91</v>
      </c>
      <c r="AP15" s="46">
        <v>45260000000</v>
      </c>
      <c r="AQ15" s="44" t="s">
        <v>102</v>
      </c>
      <c r="AR15" s="49" t="s">
        <v>109</v>
      </c>
      <c r="AS15" s="49" t="s">
        <v>109</v>
      </c>
      <c r="AT15" s="49" t="s">
        <v>110</v>
      </c>
      <c r="AU15" s="53">
        <v>2014</v>
      </c>
      <c r="AV15" s="51" t="s">
        <v>91</v>
      </c>
      <c r="AW15" s="51" t="s">
        <v>103</v>
      </c>
      <c r="AX15" s="27" t="s">
        <v>91</v>
      </c>
      <c r="AY15" s="29" t="s">
        <v>91</v>
      </c>
      <c r="AZ15" s="29" t="s">
        <v>91</v>
      </c>
      <c r="BA15" s="29" t="s">
        <v>91</v>
      </c>
      <c r="BB15" s="29" t="s">
        <v>91</v>
      </c>
      <c r="BC15" s="29" t="s">
        <v>91</v>
      </c>
      <c r="BD15" s="29" t="s">
        <v>91</v>
      </c>
      <c r="BE15" s="29" t="s">
        <v>91</v>
      </c>
      <c r="BF15" s="29" t="s">
        <v>91</v>
      </c>
      <c r="BG15" s="29" t="s">
        <v>91</v>
      </c>
      <c r="BH15" s="29" t="s">
        <v>91</v>
      </c>
      <c r="BI15" s="54" t="s">
        <v>218</v>
      </c>
      <c r="BJ15" s="60"/>
    </row>
    <row r="16" spans="1:62" s="61" customFormat="1" ht="117.75" customHeight="1">
      <c r="A16" s="28" t="s">
        <v>105</v>
      </c>
      <c r="B16" s="17">
        <v>62</v>
      </c>
      <c r="C16" s="36" t="s">
        <v>86</v>
      </c>
      <c r="D16" s="27" t="s">
        <v>91</v>
      </c>
      <c r="E16" s="62" t="s">
        <v>88</v>
      </c>
      <c r="F16" s="36" t="s">
        <v>89</v>
      </c>
      <c r="G16" s="63" t="s">
        <v>90</v>
      </c>
      <c r="H16" s="27">
        <v>1</v>
      </c>
      <c r="I16" s="62" t="s">
        <v>214</v>
      </c>
      <c r="J16" s="27" t="s">
        <v>91</v>
      </c>
      <c r="K16" s="28" t="s">
        <v>92</v>
      </c>
      <c r="L16" s="29" t="s">
        <v>93</v>
      </c>
      <c r="M16" s="29" t="s">
        <v>94</v>
      </c>
      <c r="N16" s="29" t="s">
        <v>95</v>
      </c>
      <c r="O16" s="29" t="s">
        <v>96</v>
      </c>
      <c r="P16" s="64">
        <v>1525.42</v>
      </c>
      <c r="Q16" s="64">
        <f>P16*1.18</f>
        <v>1799.9956</v>
      </c>
      <c r="R16" s="37" t="s">
        <v>178</v>
      </c>
      <c r="S16" s="37" t="s">
        <v>108</v>
      </c>
      <c r="T16" s="65">
        <v>1.0880000000000001</v>
      </c>
      <c r="U16" s="65">
        <v>1.0680000000000001</v>
      </c>
      <c r="V16" s="65">
        <v>1.0720000000000001</v>
      </c>
      <c r="W16" s="66">
        <v>1.07</v>
      </c>
      <c r="X16" s="67">
        <v>0.9</v>
      </c>
      <c r="Y16" s="64">
        <v>1525.42</v>
      </c>
      <c r="Z16" s="64">
        <v>1800</v>
      </c>
      <c r="AA16" s="64">
        <v>1525.42</v>
      </c>
      <c r="AB16" s="64">
        <v>1800</v>
      </c>
      <c r="AC16" s="27" t="s">
        <v>97</v>
      </c>
      <c r="AD16" s="68" t="s">
        <v>98</v>
      </c>
      <c r="AE16" s="27" t="s">
        <v>91</v>
      </c>
      <c r="AF16" s="27" t="s">
        <v>99</v>
      </c>
      <c r="AG16" s="68" t="s">
        <v>205</v>
      </c>
      <c r="AH16" s="68" t="s">
        <v>215</v>
      </c>
      <c r="AI16" s="27" t="s">
        <v>91</v>
      </c>
      <c r="AJ16" s="27" t="s">
        <v>91</v>
      </c>
      <c r="AK16" s="62" t="s">
        <v>216</v>
      </c>
      <c r="AL16" s="27" t="s">
        <v>100</v>
      </c>
      <c r="AM16" s="29" t="s">
        <v>101</v>
      </c>
      <c r="AN16" s="29" t="s">
        <v>212</v>
      </c>
      <c r="AO16" s="28">
        <v>90</v>
      </c>
      <c r="AP16" s="27">
        <v>45260000000</v>
      </c>
      <c r="AQ16" s="29" t="s">
        <v>102</v>
      </c>
      <c r="AR16" s="68" t="s">
        <v>215</v>
      </c>
      <c r="AS16" s="68" t="s">
        <v>215</v>
      </c>
      <c r="AT16" s="68" t="s">
        <v>217</v>
      </c>
      <c r="AU16" s="29">
        <v>2014</v>
      </c>
      <c r="AV16" s="27" t="s">
        <v>91</v>
      </c>
      <c r="AW16" s="29" t="s">
        <v>103</v>
      </c>
      <c r="AX16" s="27" t="s">
        <v>91</v>
      </c>
      <c r="AY16" s="29" t="s">
        <v>91</v>
      </c>
      <c r="AZ16" s="29" t="s">
        <v>91</v>
      </c>
      <c r="BA16" s="29" t="s">
        <v>91</v>
      </c>
      <c r="BB16" s="29" t="s">
        <v>91</v>
      </c>
      <c r="BC16" s="29" t="s">
        <v>91</v>
      </c>
      <c r="BD16" s="29" t="s">
        <v>91</v>
      </c>
      <c r="BE16" s="29" t="s">
        <v>91</v>
      </c>
      <c r="BF16" s="29" t="s">
        <v>91</v>
      </c>
      <c r="BG16" s="29" t="s">
        <v>91</v>
      </c>
      <c r="BH16" s="29" t="s">
        <v>91</v>
      </c>
      <c r="BI16" s="54" t="s">
        <v>218</v>
      </c>
    </row>
    <row r="17" spans="1:61" s="61" customFormat="1" ht="150.75" customHeight="1">
      <c r="A17" s="28" t="s">
        <v>105</v>
      </c>
      <c r="B17" s="17">
        <v>65</v>
      </c>
      <c r="C17" s="36" t="s">
        <v>86</v>
      </c>
      <c r="D17" s="27" t="s">
        <v>91</v>
      </c>
      <c r="E17" s="62" t="s">
        <v>235</v>
      </c>
      <c r="F17" s="36" t="s">
        <v>89</v>
      </c>
      <c r="G17" s="63" t="s">
        <v>90</v>
      </c>
      <c r="H17" s="27">
        <v>1</v>
      </c>
      <c r="I17" s="62" t="s">
        <v>236</v>
      </c>
      <c r="J17" s="27" t="s">
        <v>91</v>
      </c>
      <c r="K17" s="28" t="s">
        <v>92</v>
      </c>
      <c r="L17" s="29" t="s">
        <v>93</v>
      </c>
      <c r="M17" s="29" t="s">
        <v>94</v>
      </c>
      <c r="N17" s="29" t="s">
        <v>95</v>
      </c>
      <c r="O17" s="29" t="s">
        <v>96</v>
      </c>
      <c r="P17" s="64">
        <v>5850</v>
      </c>
      <c r="Q17" s="64">
        <v>6903</v>
      </c>
      <c r="R17" s="37" t="s">
        <v>91</v>
      </c>
      <c r="S17" s="37" t="s">
        <v>91</v>
      </c>
      <c r="T17" s="85" t="s">
        <v>91</v>
      </c>
      <c r="U17" s="85" t="s">
        <v>91</v>
      </c>
      <c r="V17" s="85" t="s">
        <v>91</v>
      </c>
      <c r="W17" s="85" t="s">
        <v>91</v>
      </c>
      <c r="X17" s="85" t="s">
        <v>91</v>
      </c>
      <c r="Y17" s="85" t="s">
        <v>91</v>
      </c>
      <c r="Z17" s="85" t="s">
        <v>91</v>
      </c>
      <c r="AA17" s="64">
        <v>5850</v>
      </c>
      <c r="AB17" s="64">
        <v>6903</v>
      </c>
      <c r="AC17" s="27" t="s">
        <v>97</v>
      </c>
      <c r="AD17" s="68" t="s">
        <v>98</v>
      </c>
      <c r="AE17" s="27" t="s">
        <v>91</v>
      </c>
      <c r="AF17" s="27" t="s">
        <v>99</v>
      </c>
      <c r="AG17" s="68" t="s">
        <v>215</v>
      </c>
      <c r="AH17" s="68" t="s">
        <v>237</v>
      </c>
      <c r="AI17" s="27" t="s">
        <v>91</v>
      </c>
      <c r="AJ17" s="27" t="s">
        <v>91</v>
      </c>
      <c r="AK17" s="62" t="s">
        <v>236</v>
      </c>
      <c r="AL17" s="27" t="s">
        <v>100</v>
      </c>
      <c r="AM17" s="29" t="s">
        <v>91</v>
      </c>
      <c r="AN17" s="29" t="s">
        <v>91</v>
      </c>
      <c r="AO17" s="28" t="s">
        <v>91</v>
      </c>
      <c r="AP17" s="27">
        <v>40294501000</v>
      </c>
      <c r="AQ17" s="27" t="s">
        <v>238</v>
      </c>
      <c r="AR17" s="68" t="s">
        <v>237</v>
      </c>
      <c r="AS17" s="68" t="s">
        <v>237</v>
      </c>
      <c r="AT17" s="68" t="s">
        <v>124</v>
      </c>
      <c r="AU17" s="29" t="s">
        <v>239</v>
      </c>
      <c r="AV17" s="27" t="s">
        <v>91</v>
      </c>
      <c r="AW17" s="29" t="s">
        <v>103</v>
      </c>
      <c r="AX17" s="27" t="s">
        <v>91</v>
      </c>
      <c r="AY17" s="29" t="s">
        <v>91</v>
      </c>
      <c r="AZ17" s="29" t="s">
        <v>91</v>
      </c>
      <c r="BA17" s="29" t="s">
        <v>91</v>
      </c>
      <c r="BB17" s="29" t="s">
        <v>91</v>
      </c>
      <c r="BC17" s="29" t="s">
        <v>91</v>
      </c>
      <c r="BD17" s="29" t="s">
        <v>91</v>
      </c>
      <c r="BE17" s="29" t="s">
        <v>91</v>
      </c>
      <c r="BF17" s="29" t="s">
        <v>91</v>
      </c>
      <c r="BG17" s="29" t="s">
        <v>91</v>
      </c>
      <c r="BH17" s="29" t="s">
        <v>91</v>
      </c>
      <c r="BI17" s="54" t="s">
        <v>218</v>
      </c>
    </row>
    <row r="18" spans="1:61" s="61" customFormat="1" ht="128.25" customHeight="1">
      <c r="A18" s="28" t="s">
        <v>105</v>
      </c>
      <c r="B18" s="131">
        <v>66</v>
      </c>
      <c r="C18" s="36" t="s">
        <v>86</v>
      </c>
      <c r="D18" s="87" t="s">
        <v>91</v>
      </c>
      <c r="E18" s="91" t="s">
        <v>88</v>
      </c>
      <c r="F18" s="87" t="s">
        <v>89</v>
      </c>
      <c r="G18" s="88" t="s">
        <v>90</v>
      </c>
      <c r="H18" s="32">
        <v>1</v>
      </c>
      <c r="I18" s="89" t="s">
        <v>241</v>
      </c>
      <c r="J18" s="27" t="s">
        <v>91</v>
      </c>
      <c r="K18" s="27" t="s">
        <v>92</v>
      </c>
      <c r="L18" s="29" t="s">
        <v>93</v>
      </c>
      <c r="M18" s="84" t="s">
        <v>94</v>
      </c>
      <c r="N18" s="29" t="s">
        <v>95</v>
      </c>
      <c r="O18" s="29" t="s">
        <v>96</v>
      </c>
      <c r="P18" s="37">
        <v>4000</v>
      </c>
      <c r="Q18" s="37">
        <v>4720</v>
      </c>
      <c r="R18" s="37" t="s">
        <v>91</v>
      </c>
      <c r="S18" s="37" t="s">
        <v>91</v>
      </c>
      <c r="T18" s="37" t="s">
        <v>91</v>
      </c>
      <c r="U18" s="37" t="s">
        <v>91</v>
      </c>
      <c r="V18" s="37" t="s">
        <v>91</v>
      </c>
      <c r="W18" s="37" t="s">
        <v>91</v>
      </c>
      <c r="X18" s="37" t="s">
        <v>91</v>
      </c>
      <c r="Y18" s="37" t="s">
        <v>91</v>
      </c>
      <c r="Z18" s="37" t="s">
        <v>91</v>
      </c>
      <c r="AA18" s="37">
        <v>4000</v>
      </c>
      <c r="AB18" s="37">
        <v>4720</v>
      </c>
      <c r="AC18" s="134" t="s">
        <v>121</v>
      </c>
      <c r="AD18" s="36" t="s">
        <v>86</v>
      </c>
      <c r="AE18" s="27" t="s">
        <v>91</v>
      </c>
      <c r="AF18" s="27" t="s">
        <v>99</v>
      </c>
      <c r="AG18" s="29" t="s">
        <v>242</v>
      </c>
      <c r="AH18" s="29" t="s">
        <v>243</v>
      </c>
      <c r="AI18" s="27" t="s">
        <v>91</v>
      </c>
      <c r="AJ18" s="27" t="s">
        <v>91</v>
      </c>
      <c r="AK18" s="89" t="s">
        <v>241</v>
      </c>
      <c r="AL18" s="27" t="s">
        <v>100</v>
      </c>
      <c r="AM18" s="29" t="s">
        <v>91</v>
      </c>
      <c r="AN18" s="29" t="s">
        <v>91</v>
      </c>
      <c r="AO18" s="28" t="s">
        <v>91</v>
      </c>
      <c r="AP18" s="27">
        <v>45260000000</v>
      </c>
      <c r="AQ18" s="29" t="s">
        <v>102</v>
      </c>
      <c r="AR18" s="29" t="s">
        <v>124</v>
      </c>
      <c r="AS18" s="29" t="s">
        <v>124</v>
      </c>
      <c r="AT18" s="29" t="s">
        <v>244</v>
      </c>
      <c r="AU18" s="29" t="s">
        <v>245</v>
      </c>
      <c r="AV18" s="29" t="s">
        <v>91</v>
      </c>
      <c r="AW18" s="29" t="s">
        <v>103</v>
      </c>
      <c r="AX18" s="84" t="s">
        <v>91</v>
      </c>
      <c r="AY18" s="84" t="s">
        <v>91</v>
      </c>
      <c r="AZ18" s="84" t="s">
        <v>91</v>
      </c>
      <c r="BA18" s="84" t="s">
        <v>91</v>
      </c>
      <c r="BB18" s="84" t="s">
        <v>91</v>
      </c>
      <c r="BC18" s="84" t="s">
        <v>91</v>
      </c>
      <c r="BD18" s="84" t="s">
        <v>91</v>
      </c>
      <c r="BE18" s="84" t="s">
        <v>91</v>
      </c>
      <c r="BF18" s="84" t="s">
        <v>91</v>
      </c>
      <c r="BG18" s="84" t="s">
        <v>91</v>
      </c>
      <c r="BH18" s="84" t="s">
        <v>91</v>
      </c>
      <c r="BI18" s="127" t="s">
        <v>218</v>
      </c>
    </row>
    <row r="19" spans="1:61" s="61" customFormat="1" ht="110.25">
      <c r="A19" s="28" t="s">
        <v>105</v>
      </c>
      <c r="B19" s="132"/>
      <c r="C19" s="36" t="s">
        <v>86</v>
      </c>
      <c r="D19" s="87" t="s">
        <v>91</v>
      </c>
      <c r="E19" s="91" t="s">
        <v>88</v>
      </c>
      <c r="F19" s="87" t="s">
        <v>89</v>
      </c>
      <c r="G19" s="88" t="s">
        <v>90</v>
      </c>
      <c r="H19" s="32">
        <v>2</v>
      </c>
      <c r="I19" s="89" t="s">
        <v>246</v>
      </c>
      <c r="J19" s="27" t="s">
        <v>91</v>
      </c>
      <c r="K19" s="27" t="s">
        <v>92</v>
      </c>
      <c r="L19" s="29" t="s">
        <v>93</v>
      </c>
      <c r="M19" s="84" t="s">
        <v>94</v>
      </c>
      <c r="N19" s="29" t="s">
        <v>95</v>
      </c>
      <c r="O19" s="29" t="s">
        <v>96</v>
      </c>
      <c r="P19" s="37">
        <v>2500</v>
      </c>
      <c r="Q19" s="37">
        <v>2950</v>
      </c>
      <c r="R19" s="37" t="s">
        <v>91</v>
      </c>
      <c r="S19" s="37" t="s">
        <v>91</v>
      </c>
      <c r="T19" s="37" t="s">
        <v>91</v>
      </c>
      <c r="U19" s="37" t="s">
        <v>91</v>
      </c>
      <c r="V19" s="37" t="s">
        <v>91</v>
      </c>
      <c r="W19" s="37" t="s">
        <v>91</v>
      </c>
      <c r="X19" s="37" t="s">
        <v>91</v>
      </c>
      <c r="Y19" s="37" t="s">
        <v>91</v>
      </c>
      <c r="Z19" s="37" t="s">
        <v>91</v>
      </c>
      <c r="AA19" s="37">
        <v>2500</v>
      </c>
      <c r="AB19" s="37">
        <v>2950</v>
      </c>
      <c r="AC19" s="135"/>
      <c r="AD19" s="36" t="s">
        <v>86</v>
      </c>
      <c r="AE19" s="27" t="s">
        <v>91</v>
      </c>
      <c r="AF19" s="27" t="s">
        <v>99</v>
      </c>
      <c r="AG19" s="29" t="s">
        <v>242</v>
      </c>
      <c r="AH19" s="29" t="s">
        <v>243</v>
      </c>
      <c r="AI19" s="27" t="s">
        <v>91</v>
      </c>
      <c r="AJ19" s="27" t="s">
        <v>91</v>
      </c>
      <c r="AK19" s="89" t="s">
        <v>246</v>
      </c>
      <c r="AL19" s="27" t="s">
        <v>100</v>
      </c>
      <c r="AM19" s="29" t="s">
        <v>91</v>
      </c>
      <c r="AN19" s="29" t="s">
        <v>91</v>
      </c>
      <c r="AO19" s="28" t="s">
        <v>91</v>
      </c>
      <c r="AP19" s="27">
        <v>45260000000</v>
      </c>
      <c r="AQ19" s="29" t="s">
        <v>102</v>
      </c>
      <c r="AR19" s="29" t="s">
        <v>124</v>
      </c>
      <c r="AS19" s="29" t="s">
        <v>124</v>
      </c>
      <c r="AT19" s="29" t="s">
        <v>244</v>
      </c>
      <c r="AU19" s="29" t="s">
        <v>245</v>
      </c>
      <c r="AV19" s="29" t="s">
        <v>91</v>
      </c>
      <c r="AW19" s="29" t="s">
        <v>103</v>
      </c>
      <c r="AX19" s="84" t="s">
        <v>91</v>
      </c>
      <c r="AY19" s="84" t="s">
        <v>91</v>
      </c>
      <c r="AZ19" s="84" t="s">
        <v>91</v>
      </c>
      <c r="BA19" s="84" t="s">
        <v>91</v>
      </c>
      <c r="BB19" s="84" t="s">
        <v>91</v>
      </c>
      <c r="BC19" s="84" t="s">
        <v>91</v>
      </c>
      <c r="BD19" s="84" t="s">
        <v>91</v>
      </c>
      <c r="BE19" s="84" t="s">
        <v>91</v>
      </c>
      <c r="BF19" s="84" t="s">
        <v>91</v>
      </c>
      <c r="BG19" s="84" t="s">
        <v>91</v>
      </c>
      <c r="BH19" s="84" t="s">
        <v>91</v>
      </c>
      <c r="BI19" s="128"/>
    </row>
    <row r="20" spans="1:61" s="61" customFormat="1" ht="135.75" customHeight="1">
      <c r="A20" s="28" t="s">
        <v>105</v>
      </c>
      <c r="B20" s="133"/>
      <c r="C20" s="36" t="s">
        <v>86</v>
      </c>
      <c r="D20" s="87" t="s">
        <v>91</v>
      </c>
      <c r="E20" s="91" t="s">
        <v>88</v>
      </c>
      <c r="F20" s="87" t="s">
        <v>89</v>
      </c>
      <c r="G20" s="88" t="s">
        <v>90</v>
      </c>
      <c r="H20" s="32">
        <v>3</v>
      </c>
      <c r="I20" s="89" t="s">
        <v>247</v>
      </c>
      <c r="J20" s="27" t="s">
        <v>91</v>
      </c>
      <c r="K20" s="27" t="s">
        <v>92</v>
      </c>
      <c r="L20" s="29" t="s">
        <v>93</v>
      </c>
      <c r="M20" s="84" t="s">
        <v>94</v>
      </c>
      <c r="N20" s="29" t="s">
        <v>95</v>
      </c>
      <c r="O20" s="29" t="s">
        <v>96</v>
      </c>
      <c r="P20" s="37">
        <v>2500</v>
      </c>
      <c r="Q20" s="37">
        <v>2950</v>
      </c>
      <c r="R20" s="37" t="s">
        <v>91</v>
      </c>
      <c r="S20" s="37" t="s">
        <v>91</v>
      </c>
      <c r="T20" s="37" t="s">
        <v>91</v>
      </c>
      <c r="U20" s="37" t="s">
        <v>91</v>
      </c>
      <c r="V20" s="37" t="s">
        <v>91</v>
      </c>
      <c r="W20" s="37" t="s">
        <v>91</v>
      </c>
      <c r="X20" s="37" t="s">
        <v>91</v>
      </c>
      <c r="Y20" s="37" t="s">
        <v>91</v>
      </c>
      <c r="Z20" s="37" t="s">
        <v>91</v>
      </c>
      <c r="AA20" s="37">
        <v>2500</v>
      </c>
      <c r="AB20" s="37">
        <v>2950</v>
      </c>
      <c r="AC20" s="136"/>
      <c r="AD20" s="36" t="s">
        <v>86</v>
      </c>
      <c r="AE20" s="27" t="s">
        <v>91</v>
      </c>
      <c r="AF20" s="27" t="s">
        <v>99</v>
      </c>
      <c r="AG20" s="29" t="s">
        <v>242</v>
      </c>
      <c r="AH20" s="29" t="s">
        <v>243</v>
      </c>
      <c r="AI20" s="27" t="s">
        <v>91</v>
      </c>
      <c r="AJ20" s="27" t="s">
        <v>91</v>
      </c>
      <c r="AK20" s="89" t="s">
        <v>247</v>
      </c>
      <c r="AL20" s="27" t="s">
        <v>100</v>
      </c>
      <c r="AM20" s="29" t="s">
        <v>91</v>
      </c>
      <c r="AN20" s="29" t="s">
        <v>91</v>
      </c>
      <c r="AO20" s="28" t="s">
        <v>91</v>
      </c>
      <c r="AP20" s="27">
        <v>45260000000</v>
      </c>
      <c r="AQ20" s="29" t="s">
        <v>102</v>
      </c>
      <c r="AR20" s="29" t="s">
        <v>124</v>
      </c>
      <c r="AS20" s="29" t="s">
        <v>124</v>
      </c>
      <c r="AT20" s="29" t="s">
        <v>244</v>
      </c>
      <c r="AU20" s="29" t="s">
        <v>245</v>
      </c>
      <c r="AV20" s="29" t="s">
        <v>91</v>
      </c>
      <c r="AW20" s="29" t="s">
        <v>103</v>
      </c>
      <c r="AX20" s="84" t="s">
        <v>91</v>
      </c>
      <c r="AY20" s="84" t="s">
        <v>91</v>
      </c>
      <c r="AZ20" s="84" t="s">
        <v>91</v>
      </c>
      <c r="BA20" s="84" t="s">
        <v>91</v>
      </c>
      <c r="BB20" s="84" t="s">
        <v>91</v>
      </c>
      <c r="BC20" s="84" t="s">
        <v>91</v>
      </c>
      <c r="BD20" s="84" t="s">
        <v>91</v>
      </c>
      <c r="BE20" s="84" t="s">
        <v>91</v>
      </c>
      <c r="BF20" s="84" t="s">
        <v>91</v>
      </c>
      <c r="BG20" s="84" t="s">
        <v>91</v>
      </c>
      <c r="BH20" s="84" t="s">
        <v>91</v>
      </c>
      <c r="BI20" s="129"/>
    </row>
    <row r="21" spans="1:61" s="74" customFormat="1" ht="20.25" customHeight="1">
      <c r="A21" s="98" t="s">
        <v>248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100"/>
    </row>
    <row r="22" spans="1:61" s="61" customFormat="1" ht="150.75" customHeight="1">
      <c r="A22" s="28" t="s">
        <v>105</v>
      </c>
      <c r="B22" s="17">
        <v>67</v>
      </c>
      <c r="C22" s="36" t="s">
        <v>86</v>
      </c>
      <c r="D22" s="27" t="s">
        <v>91</v>
      </c>
      <c r="E22" s="62" t="s">
        <v>88</v>
      </c>
      <c r="F22" s="36" t="s">
        <v>89</v>
      </c>
      <c r="G22" s="63" t="s">
        <v>90</v>
      </c>
      <c r="H22" s="27">
        <v>1</v>
      </c>
      <c r="I22" s="62" t="s">
        <v>249</v>
      </c>
      <c r="J22" s="27" t="s">
        <v>91</v>
      </c>
      <c r="K22" s="28" t="s">
        <v>92</v>
      </c>
      <c r="L22" s="29" t="s">
        <v>93</v>
      </c>
      <c r="M22" s="29" t="s">
        <v>94</v>
      </c>
      <c r="N22" s="29" t="s">
        <v>95</v>
      </c>
      <c r="O22" s="29" t="s">
        <v>96</v>
      </c>
      <c r="P22" s="64">
        <v>10012.790000000001</v>
      </c>
      <c r="Q22" s="64">
        <v>11815.09</v>
      </c>
      <c r="R22" s="37" t="s">
        <v>91</v>
      </c>
      <c r="S22" s="37" t="s">
        <v>91</v>
      </c>
      <c r="T22" s="85" t="s">
        <v>91</v>
      </c>
      <c r="U22" s="85" t="s">
        <v>91</v>
      </c>
      <c r="V22" s="85" t="s">
        <v>91</v>
      </c>
      <c r="W22" s="85" t="s">
        <v>91</v>
      </c>
      <c r="X22" s="85" t="s">
        <v>91</v>
      </c>
      <c r="Y22" s="85" t="s">
        <v>91</v>
      </c>
      <c r="Z22" s="85" t="s">
        <v>91</v>
      </c>
      <c r="AA22" s="64">
        <v>10012.790000000001</v>
      </c>
      <c r="AB22" s="64">
        <v>11815.09</v>
      </c>
      <c r="AC22" s="27" t="s">
        <v>121</v>
      </c>
      <c r="AD22" s="68" t="s">
        <v>98</v>
      </c>
      <c r="AE22" s="27" t="s">
        <v>91</v>
      </c>
      <c r="AF22" s="27" t="s">
        <v>99</v>
      </c>
      <c r="AG22" s="68" t="s">
        <v>237</v>
      </c>
      <c r="AH22" s="68" t="s">
        <v>243</v>
      </c>
      <c r="AI22" s="27" t="s">
        <v>91</v>
      </c>
      <c r="AJ22" s="27" t="s">
        <v>91</v>
      </c>
      <c r="AK22" s="62" t="s">
        <v>250</v>
      </c>
      <c r="AL22" s="27" t="s">
        <v>100</v>
      </c>
      <c r="AM22" s="29" t="s">
        <v>91</v>
      </c>
      <c r="AN22" s="29" t="s">
        <v>91</v>
      </c>
      <c r="AO22" s="28" t="s">
        <v>91</v>
      </c>
      <c r="AP22" s="27">
        <v>45260000000</v>
      </c>
      <c r="AQ22" s="29" t="s">
        <v>102</v>
      </c>
      <c r="AR22" s="29" t="s">
        <v>124</v>
      </c>
      <c r="AS22" s="29" t="s">
        <v>124</v>
      </c>
      <c r="AT22" s="68" t="s">
        <v>194</v>
      </c>
      <c r="AU22" s="29" t="s">
        <v>239</v>
      </c>
      <c r="AV22" s="27" t="s">
        <v>91</v>
      </c>
      <c r="AW22" s="29" t="s">
        <v>103</v>
      </c>
      <c r="AX22" s="27" t="s">
        <v>91</v>
      </c>
      <c r="AY22" s="29" t="s">
        <v>91</v>
      </c>
      <c r="AZ22" s="29" t="s">
        <v>91</v>
      </c>
      <c r="BA22" s="29" t="s">
        <v>91</v>
      </c>
      <c r="BB22" s="29" t="s">
        <v>91</v>
      </c>
      <c r="BC22" s="29" t="s">
        <v>91</v>
      </c>
      <c r="BD22" s="29" t="s">
        <v>91</v>
      </c>
      <c r="BE22" s="29" t="s">
        <v>91</v>
      </c>
      <c r="BF22" s="29" t="s">
        <v>91</v>
      </c>
      <c r="BG22" s="29" t="s">
        <v>91</v>
      </c>
      <c r="BH22" s="29" t="s">
        <v>91</v>
      </c>
      <c r="BI22" s="54" t="s">
        <v>240</v>
      </c>
    </row>
    <row r="23" spans="1:61" s="74" customFormat="1" ht="18.75" customHeight="1">
      <c r="A23" s="93" t="s">
        <v>251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5"/>
    </row>
    <row r="24" spans="1:61" s="61" customFormat="1" ht="144" customHeight="1">
      <c r="A24" s="28" t="s">
        <v>105</v>
      </c>
      <c r="B24" s="15">
        <v>68</v>
      </c>
      <c r="C24" s="36" t="s">
        <v>98</v>
      </c>
      <c r="D24" s="87" t="s">
        <v>91</v>
      </c>
      <c r="E24" s="91" t="s">
        <v>88</v>
      </c>
      <c r="F24" s="87" t="s">
        <v>252</v>
      </c>
      <c r="G24" s="88" t="s">
        <v>253</v>
      </c>
      <c r="H24" s="32">
        <v>1</v>
      </c>
      <c r="I24" s="89" t="s">
        <v>254</v>
      </c>
      <c r="J24" s="27" t="s">
        <v>91</v>
      </c>
      <c r="K24" s="27" t="s">
        <v>92</v>
      </c>
      <c r="L24" s="29" t="s">
        <v>255</v>
      </c>
      <c r="M24" s="84" t="s">
        <v>256</v>
      </c>
      <c r="N24" s="29" t="s">
        <v>257</v>
      </c>
      <c r="O24" s="29" t="s">
        <v>96</v>
      </c>
      <c r="P24" s="37">
        <v>17900</v>
      </c>
      <c r="Q24" s="37">
        <v>21122</v>
      </c>
      <c r="R24" s="37" t="s">
        <v>91</v>
      </c>
      <c r="S24" s="37" t="s">
        <v>91</v>
      </c>
      <c r="T24" s="85" t="s">
        <v>91</v>
      </c>
      <c r="U24" s="85" t="s">
        <v>91</v>
      </c>
      <c r="V24" s="85" t="s">
        <v>91</v>
      </c>
      <c r="W24" s="85" t="s">
        <v>91</v>
      </c>
      <c r="X24" s="85" t="s">
        <v>91</v>
      </c>
      <c r="Y24" s="85" t="s">
        <v>91</v>
      </c>
      <c r="Z24" s="85" t="s">
        <v>91</v>
      </c>
      <c r="AA24" s="37">
        <v>17900</v>
      </c>
      <c r="AB24" s="37">
        <v>21122</v>
      </c>
      <c r="AC24" s="90" t="s">
        <v>121</v>
      </c>
      <c r="AD24" s="36" t="s">
        <v>98</v>
      </c>
      <c r="AE24" s="90" t="s">
        <v>91</v>
      </c>
      <c r="AF24" s="90" t="s">
        <v>99</v>
      </c>
      <c r="AG24" s="68" t="s">
        <v>237</v>
      </c>
      <c r="AH24" s="68" t="s">
        <v>243</v>
      </c>
      <c r="AI24" s="27" t="s">
        <v>91</v>
      </c>
      <c r="AJ24" s="27" t="s">
        <v>91</v>
      </c>
      <c r="AK24" s="89" t="s">
        <v>254</v>
      </c>
      <c r="AL24" s="27" t="s">
        <v>100</v>
      </c>
      <c r="AM24" s="29" t="s">
        <v>91</v>
      </c>
      <c r="AN24" s="29" t="s">
        <v>91</v>
      </c>
      <c r="AO24" s="28" t="s">
        <v>91</v>
      </c>
      <c r="AP24" s="27">
        <v>45260000000</v>
      </c>
      <c r="AQ24" s="29" t="s">
        <v>102</v>
      </c>
      <c r="AR24" s="29" t="s">
        <v>124</v>
      </c>
      <c r="AS24" s="29" t="s">
        <v>124</v>
      </c>
      <c r="AT24" s="39" t="s">
        <v>258</v>
      </c>
      <c r="AU24" s="29" t="s">
        <v>239</v>
      </c>
      <c r="AV24" s="84" t="s">
        <v>91</v>
      </c>
      <c r="AW24" s="84" t="s">
        <v>103</v>
      </c>
      <c r="AX24" s="84" t="s">
        <v>91</v>
      </c>
      <c r="AY24" s="84" t="s">
        <v>239</v>
      </c>
      <c r="AZ24" s="84" t="s">
        <v>91</v>
      </c>
      <c r="BA24" s="84" t="s">
        <v>254</v>
      </c>
      <c r="BB24" s="84" t="s">
        <v>259</v>
      </c>
      <c r="BC24" s="39" t="s">
        <v>260</v>
      </c>
      <c r="BD24" s="37">
        <v>21122</v>
      </c>
      <c r="BE24" s="84" t="s">
        <v>91</v>
      </c>
      <c r="BF24" s="84" t="s">
        <v>91</v>
      </c>
      <c r="BG24" s="29" t="s">
        <v>91</v>
      </c>
      <c r="BH24" s="84" t="s">
        <v>103</v>
      </c>
      <c r="BI24" s="62" t="s">
        <v>240</v>
      </c>
    </row>
    <row r="25" spans="1:61" s="61" customFormat="1" ht="220.5">
      <c r="A25" s="28" t="s">
        <v>105</v>
      </c>
      <c r="B25" s="15">
        <v>69</v>
      </c>
      <c r="C25" s="36" t="s">
        <v>98</v>
      </c>
      <c r="D25" s="87" t="s">
        <v>91</v>
      </c>
      <c r="E25" s="91" t="s">
        <v>88</v>
      </c>
      <c r="F25" s="87" t="s">
        <v>252</v>
      </c>
      <c r="G25" s="88" t="s">
        <v>253</v>
      </c>
      <c r="H25" s="32">
        <v>1</v>
      </c>
      <c r="I25" s="89" t="s">
        <v>261</v>
      </c>
      <c r="J25" s="27" t="s">
        <v>91</v>
      </c>
      <c r="K25" s="27" t="s">
        <v>92</v>
      </c>
      <c r="L25" s="29" t="s">
        <v>255</v>
      </c>
      <c r="M25" s="84" t="s">
        <v>256</v>
      </c>
      <c r="N25" s="29" t="s">
        <v>257</v>
      </c>
      <c r="O25" s="29" t="s">
        <v>96</v>
      </c>
      <c r="P25" s="37">
        <v>5243.76</v>
      </c>
      <c r="Q25" s="37">
        <v>6187.64</v>
      </c>
      <c r="R25" s="37" t="s">
        <v>91</v>
      </c>
      <c r="S25" s="37" t="s">
        <v>91</v>
      </c>
      <c r="T25" s="85" t="s">
        <v>91</v>
      </c>
      <c r="U25" s="85" t="s">
        <v>91</v>
      </c>
      <c r="V25" s="85" t="s">
        <v>91</v>
      </c>
      <c r="W25" s="85" t="s">
        <v>91</v>
      </c>
      <c r="X25" s="85" t="s">
        <v>91</v>
      </c>
      <c r="Y25" s="85" t="s">
        <v>91</v>
      </c>
      <c r="Z25" s="85" t="s">
        <v>91</v>
      </c>
      <c r="AA25" s="37">
        <v>5243.76</v>
      </c>
      <c r="AB25" s="37">
        <v>6187.64</v>
      </c>
      <c r="AC25" s="90" t="s">
        <v>97</v>
      </c>
      <c r="AD25" s="36" t="s">
        <v>98</v>
      </c>
      <c r="AE25" s="90" t="s">
        <v>91</v>
      </c>
      <c r="AF25" s="90" t="s">
        <v>99</v>
      </c>
      <c r="AG25" s="68" t="s">
        <v>237</v>
      </c>
      <c r="AH25" s="68" t="s">
        <v>243</v>
      </c>
      <c r="AI25" s="27" t="s">
        <v>91</v>
      </c>
      <c r="AJ25" s="27" t="s">
        <v>91</v>
      </c>
      <c r="AK25" s="89" t="s">
        <v>261</v>
      </c>
      <c r="AL25" s="27" t="s">
        <v>100</v>
      </c>
      <c r="AM25" s="29" t="s">
        <v>91</v>
      </c>
      <c r="AN25" s="29" t="s">
        <v>91</v>
      </c>
      <c r="AO25" s="28" t="s">
        <v>91</v>
      </c>
      <c r="AP25" s="27">
        <v>45260000000</v>
      </c>
      <c r="AQ25" s="29" t="s">
        <v>102</v>
      </c>
      <c r="AR25" s="29" t="s">
        <v>124</v>
      </c>
      <c r="AS25" s="29" t="s">
        <v>124</v>
      </c>
      <c r="AT25" s="39" t="s">
        <v>258</v>
      </c>
      <c r="AU25" s="29" t="s">
        <v>239</v>
      </c>
      <c r="AV25" s="84" t="s">
        <v>91</v>
      </c>
      <c r="AW25" s="84" t="s">
        <v>103</v>
      </c>
      <c r="AX25" s="84" t="s">
        <v>91</v>
      </c>
      <c r="AY25" s="84" t="s">
        <v>239</v>
      </c>
      <c r="AZ25" s="84" t="s">
        <v>91</v>
      </c>
      <c r="BA25" s="84" t="s">
        <v>261</v>
      </c>
      <c r="BB25" s="84" t="s">
        <v>259</v>
      </c>
      <c r="BC25" s="39" t="s">
        <v>260</v>
      </c>
      <c r="BD25" s="37">
        <v>6187.64</v>
      </c>
      <c r="BE25" s="84" t="s">
        <v>91</v>
      </c>
      <c r="BF25" s="84" t="s">
        <v>91</v>
      </c>
      <c r="BG25" s="29" t="s">
        <v>91</v>
      </c>
      <c r="BH25" s="84" t="s">
        <v>103</v>
      </c>
      <c r="BI25" s="62" t="s">
        <v>240</v>
      </c>
    </row>
    <row r="26" spans="1:61" s="61" customFormat="1" ht="97.5" customHeight="1">
      <c r="A26" s="83" t="s">
        <v>105</v>
      </c>
      <c r="B26" s="15">
        <v>70</v>
      </c>
      <c r="C26" s="36" t="s">
        <v>98</v>
      </c>
      <c r="D26" s="87" t="s">
        <v>91</v>
      </c>
      <c r="E26" s="91" t="s">
        <v>88</v>
      </c>
      <c r="F26" s="87" t="s">
        <v>262</v>
      </c>
      <c r="G26" s="88" t="s">
        <v>263</v>
      </c>
      <c r="H26" s="32">
        <v>1</v>
      </c>
      <c r="I26" s="89" t="s">
        <v>264</v>
      </c>
      <c r="J26" s="27" t="s">
        <v>91</v>
      </c>
      <c r="K26" s="27" t="s">
        <v>92</v>
      </c>
      <c r="L26" s="29" t="s">
        <v>255</v>
      </c>
      <c r="M26" s="84" t="s">
        <v>256</v>
      </c>
      <c r="N26" s="29" t="s">
        <v>257</v>
      </c>
      <c r="O26" s="29" t="s">
        <v>96</v>
      </c>
      <c r="P26" s="37">
        <v>10358.719999999999</v>
      </c>
      <c r="Q26" s="37">
        <v>12223.29</v>
      </c>
      <c r="R26" s="37" t="s">
        <v>91</v>
      </c>
      <c r="S26" s="37" t="s">
        <v>91</v>
      </c>
      <c r="T26" s="85" t="s">
        <v>91</v>
      </c>
      <c r="U26" s="85" t="s">
        <v>91</v>
      </c>
      <c r="V26" s="85" t="s">
        <v>91</v>
      </c>
      <c r="W26" s="85" t="s">
        <v>91</v>
      </c>
      <c r="X26" s="85" t="s">
        <v>91</v>
      </c>
      <c r="Y26" s="85" t="s">
        <v>91</v>
      </c>
      <c r="Z26" s="85" t="s">
        <v>91</v>
      </c>
      <c r="AA26" s="37">
        <v>10358.719999999999</v>
      </c>
      <c r="AB26" s="37">
        <v>12223.29</v>
      </c>
      <c r="AC26" s="90" t="s">
        <v>121</v>
      </c>
      <c r="AD26" s="36" t="s">
        <v>98</v>
      </c>
      <c r="AE26" s="90" t="s">
        <v>91</v>
      </c>
      <c r="AF26" s="90" t="s">
        <v>99</v>
      </c>
      <c r="AG26" s="68" t="s">
        <v>237</v>
      </c>
      <c r="AH26" s="68" t="s">
        <v>243</v>
      </c>
      <c r="AI26" s="27" t="s">
        <v>91</v>
      </c>
      <c r="AJ26" s="27" t="s">
        <v>91</v>
      </c>
      <c r="AK26" s="89" t="s">
        <v>264</v>
      </c>
      <c r="AL26" s="27" t="s">
        <v>100</v>
      </c>
      <c r="AM26" s="29" t="s">
        <v>91</v>
      </c>
      <c r="AN26" s="29" t="s">
        <v>91</v>
      </c>
      <c r="AO26" s="28" t="s">
        <v>91</v>
      </c>
      <c r="AP26" s="27">
        <v>45260000000</v>
      </c>
      <c r="AQ26" s="29" t="s">
        <v>102</v>
      </c>
      <c r="AR26" s="29" t="s">
        <v>124</v>
      </c>
      <c r="AS26" s="29" t="s">
        <v>124</v>
      </c>
      <c r="AT26" s="39" t="s">
        <v>258</v>
      </c>
      <c r="AU26" s="39" t="s">
        <v>239</v>
      </c>
      <c r="AV26" s="92" t="s">
        <v>91</v>
      </c>
      <c r="AW26" s="92" t="s">
        <v>103</v>
      </c>
      <c r="AX26" s="84" t="s">
        <v>91</v>
      </c>
      <c r="AY26" s="84" t="s">
        <v>239</v>
      </c>
      <c r="AZ26" s="92" t="s">
        <v>91</v>
      </c>
      <c r="BA26" s="92" t="s">
        <v>264</v>
      </c>
      <c r="BB26" s="92" t="s">
        <v>265</v>
      </c>
      <c r="BC26" s="39" t="s">
        <v>258</v>
      </c>
      <c r="BD26" s="37">
        <v>12223.29</v>
      </c>
      <c r="BE26" s="84" t="s">
        <v>91</v>
      </c>
      <c r="BF26" s="84" t="s">
        <v>91</v>
      </c>
      <c r="BG26" s="29" t="s">
        <v>91</v>
      </c>
      <c r="BH26" s="92" t="s">
        <v>103</v>
      </c>
      <c r="BI26" s="62" t="s">
        <v>240</v>
      </c>
    </row>
    <row r="27" spans="1:61" s="74" customFormat="1" ht="19.5" customHeight="1">
      <c r="A27" s="93" t="s">
        <v>266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5"/>
    </row>
    <row r="28" spans="1:61" s="61" customFormat="1" ht="94.5">
      <c r="A28" s="28" t="s">
        <v>105</v>
      </c>
      <c r="B28" s="17">
        <v>71</v>
      </c>
      <c r="C28" s="36" t="s">
        <v>86</v>
      </c>
      <c r="D28" s="27" t="s">
        <v>91</v>
      </c>
      <c r="E28" s="91" t="s">
        <v>88</v>
      </c>
      <c r="F28" s="36" t="s">
        <v>267</v>
      </c>
      <c r="G28" s="63" t="s">
        <v>253</v>
      </c>
      <c r="H28" s="27">
        <v>1</v>
      </c>
      <c r="I28" s="62" t="s">
        <v>268</v>
      </c>
      <c r="J28" s="27" t="s">
        <v>91</v>
      </c>
      <c r="K28" s="28" t="s">
        <v>92</v>
      </c>
      <c r="L28" s="29" t="s">
        <v>93</v>
      </c>
      <c r="M28" s="29" t="s">
        <v>94</v>
      </c>
      <c r="N28" s="29" t="s">
        <v>95</v>
      </c>
      <c r="O28" s="29" t="s">
        <v>96</v>
      </c>
      <c r="P28" s="64">
        <v>5784.75</v>
      </c>
      <c r="Q28" s="64">
        <v>6826.01</v>
      </c>
      <c r="R28" s="37" t="s">
        <v>91</v>
      </c>
      <c r="S28" s="37" t="s">
        <v>91</v>
      </c>
      <c r="T28" s="85" t="s">
        <v>91</v>
      </c>
      <c r="U28" s="85" t="s">
        <v>91</v>
      </c>
      <c r="V28" s="85" t="s">
        <v>91</v>
      </c>
      <c r="W28" s="85" t="s">
        <v>91</v>
      </c>
      <c r="X28" s="85" t="s">
        <v>91</v>
      </c>
      <c r="Y28" s="85" t="s">
        <v>91</v>
      </c>
      <c r="Z28" s="85" t="s">
        <v>91</v>
      </c>
      <c r="AA28" s="64">
        <v>5784.75</v>
      </c>
      <c r="AB28" s="64">
        <v>6826.01</v>
      </c>
      <c r="AC28" s="27" t="s">
        <v>97</v>
      </c>
      <c r="AD28" s="68" t="s">
        <v>98</v>
      </c>
      <c r="AE28" s="27" t="s">
        <v>91</v>
      </c>
      <c r="AF28" s="27" t="s">
        <v>99</v>
      </c>
      <c r="AG28" s="68" t="s">
        <v>237</v>
      </c>
      <c r="AH28" s="68" t="s">
        <v>243</v>
      </c>
      <c r="AI28" s="27" t="s">
        <v>91</v>
      </c>
      <c r="AJ28" s="27" t="s">
        <v>91</v>
      </c>
      <c r="AK28" s="62" t="s">
        <v>269</v>
      </c>
      <c r="AL28" s="27" t="s">
        <v>100</v>
      </c>
      <c r="AM28" s="29" t="s">
        <v>91</v>
      </c>
      <c r="AN28" s="29" t="s">
        <v>91</v>
      </c>
      <c r="AO28" s="28" t="s">
        <v>91</v>
      </c>
      <c r="AP28" s="27">
        <v>45260000000</v>
      </c>
      <c r="AQ28" s="29" t="s">
        <v>102</v>
      </c>
      <c r="AR28" s="29" t="s">
        <v>124</v>
      </c>
      <c r="AS28" s="29" t="s">
        <v>124</v>
      </c>
      <c r="AT28" s="39" t="s">
        <v>225</v>
      </c>
      <c r="AU28" s="29" t="s">
        <v>239</v>
      </c>
      <c r="AV28" s="27" t="s">
        <v>91</v>
      </c>
      <c r="AW28" s="29" t="s">
        <v>103</v>
      </c>
      <c r="AX28" s="27" t="s">
        <v>91</v>
      </c>
      <c r="AY28" s="29" t="s">
        <v>91</v>
      </c>
      <c r="AZ28" s="29" t="s">
        <v>91</v>
      </c>
      <c r="BA28" s="29" t="s">
        <v>91</v>
      </c>
      <c r="BB28" s="29" t="s">
        <v>91</v>
      </c>
      <c r="BC28" s="29" t="s">
        <v>91</v>
      </c>
      <c r="BD28" s="29" t="s">
        <v>91</v>
      </c>
      <c r="BE28" s="29" t="s">
        <v>91</v>
      </c>
      <c r="BF28" s="29" t="s">
        <v>91</v>
      </c>
      <c r="BG28" s="29" t="s">
        <v>91</v>
      </c>
      <c r="BH28" s="29" t="s">
        <v>91</v>
      </c>
      <c r="BI28" s="54" t="s">
        <v>240</v>
      </c>
    </row>
    <row r="29" spans="1:61" s="79" customFormat="1" ht="15.75">
      <c r="A29" s="75" t="s">
        <v>167</v>
      </c>
      <c r="B29" s="76"/>
      <c r="C29" s="76"/>
      <c r="D29" s="76"/>
      <c r="E29" s="76"/>
      <c r="F29" s="76"/>
      <c r="G29" s="76"/>
      <c r="H29" s="77"/>
      <c r="I29" s="77"/>
      <c r="J29" s="78"/>
      <c r="K29" s="78"/>
      <c r="L29" s="78"/>
      <c r="M29" s="78"/>
      <c r="BI29" s="80"/>
    </row>
    <row r="30" spans="1:61" s="61" customFormat="1" ht="117.75" customHeight="1">
      <c r="A30" s="32" t="s">
        <v>168</v>
      </c>
      <c r="B30" s="15" t="s">
        <v>169</v>
      </c>
      <c r="C30" s="27" t="s">
        <v>86</v>
      </c>
      <c r="D30" s="12" t="s">
        <v>91</v>
      </c>
      <c r="E30" s="33" t="s">
        <v>170</v>
      </c>
      <c r="F30" s="15" t="s">
        <v>171</v>
      </c>
      <c r="G30" s="13">
        <v>6420090</v>
      </c>
      <c r="H30" s="28">
        <v>1</v>
      </c>
      <c r="I30" s="34" t="s">
        <v>172</v>
      </c>
      <c r="J30" s="12" t="s">
        <v>91</v>
      </c>
      <c r="K30" s="29" t="s">
        <v>129</v>
      </c>
      <c r="L30" s="29" t="s">
        <v>173</v>
      </c>
      <c r="M30" s="35" t="s">
        <v>174</v>
      </c>
      <c r="N30" s="36" t="s">
        <v>175</v>
      </c>
      <c r="O30" s="36" t="s">
        <v>176</v>
      </c>
      <c r="P30" s="37">
        <v>944.33</v>
      </c>
      <c r="Q30" s="38">
        <f>P30*1.18</f>
        <v>1114.3094000000001</v>
      </c>
      <c r="R30" s="28" t="s">
        <v>91</v>
      </c>
      <c r="S30" s="28" t="s">
        <v>91</v>
      </c>
      <c r="T30" s="28" t="s">
        <v>91</v>
      </c>
      <c r="U30" s="28" t="s">
        <v>91</v>
      </c>
      <c r="V30" s="28" t="s">
        <v>91</v>
      </c>
      <c r="W30" s="28" t="s">
        <v>91</v>
      </c>
      <c r="X30" s="28" t="s">
        <v>91</v>
      </c>
      <c r="Y30" s="28" t="s">
        <v>91</v>
      </c>
      <c r="Z30" s="28" t="s">
        <v>91</v>
      </c>
      <c r="AA30" s="37">
        <v>944.33</v>
      </c>
      <c r="AB30" s="38">
        <f>AA30*1.18</f>
        <v>1114.3094000000001</v>
      </c>
      <c r="AC30" s="29" t="s">
        <v>209</v>
      </c>
      <c r="AD30" s="27" t="s">
        <v>86</v>
      </c>
      <c r="AE30" s="36" t="s">
        <v>91</v>
      </c>
      <c r="AF30" s="36" t="s">
        <v>159</v>
      </c>
      <c r="AG30" s="29" t="s">
        <v>301</v>
      </c>
      <c r="AH30" s="29" t="s">
        <v>301</v>
      </c>
      <c r="AI30" s="28" t="s">
        <v>91</v>
      </c>
      <c r="AJ30" s="28" t="s">
        <v>91</v>
      </c>
      <c r="AK30" s="34" t="s">
        <v>172</v>
      </c>
      <c r="AL30" s="27" t="s">
        <v>100</v>
      </c>
      <c r="AM30" s="28" t="s">
        <v>178</v>
      </c>
      <c r="AN30" s="28" t="s">
        <v>178</v>
      </c>
      <c r="AO30" s="28" t="s">
        <v>178</v>
      </c>
      <c r="AP30" s="28">
        <v>45260000000</v>
      </c>
      <c r="AQ30" s="29" t="s">
        <v>102</v>
      </c>
      <c r="AR30" s="29" t="s">
        <v>301</v>
      </c>
      <c r="AS30" s="29" t="s">
        <v>302</v>
      </c>
      <c r="AT30" s="55" t="s">
        <v>303</v>
      </c>
      <c r="AU30" s="29" t="s">
        <v>179</v>
      </c>
      <c r="AV30" s="56" t="s">
        <v>91</v>
      </c>
      <c r="AW30" s="28" t="s">
        <v>141</v>
      </c>
      <c r="AX30" s="28" t="s">
        <v>91</v>
      </c>
      <c r="AY30" s="28" t="s">
        <v>91</v>
      </c>
      <c r="AZ30" s="28" t="s">
        <v>91</v>
      </c>
      <c r="BA30" s="28" t="s">
        <v>91</v>
      </c>
      <c r="BB30" s="28" t="s">
        <v>91</v>
      </c>
      <c r="BC30" s="28" t="s">
        <v>91</v>
      </c>
      <c r="BD30" s="28" t="s">
        <v>91</v>
      </c>
      <c r="BE30" s="28" t="s">
        <v>91</v>
      </c>
      <c r="BF30" s="28" t="s">
        <v>91</v>
      </c>
      <c r="BG30" s="28" t="s">
        <v>91</v>
      </c>
      <c r="BH30" s="28" t="s">
        <v>91</v>
      </c>
      <c r="BI30" s="102" t="s">
        <v>300</v>
      </c>
    </row>
    <row r="31" spans="1:61" s="79" customFormat="1" ht="15.75">
      <c r="A31" s="75" t="s">
        <v>270</v>
      </c>
      <c r="B31" s="76"/>
      <c r="C31" s="76"/>
      <c r="D31" s="76"/>
      <c r="E31" s="76"/>
      <c r="F31" s="76"/>
      <c r="G31" s="76"/>
      <c r="H31" s="77"/>
      <c r="I31" s="77"/>
      <c r="J31" s="78"/>
      <c r="K31" s="78"/>
      <c r="L31" s="78"/>
      <c r="M31" s="78"/>
      <c r="BI31" s="80"/>
    </row>
    <row r="32" spans="1:61" s="61" customFormat="1" ht="108" customHeight="1">
      <c r="A32" s="42" t="s">
        <v>271</v>
      </c>
      <c r="B32" s="28">
        <v>30</v>
      </c>
      <c r="C32" s="27" t="s">
        <v>86</v>
      </c>
      <c r="D32" s="32" t="s">
        <v>91</v>
      </c>
      <c r="E32" s="91" t="s">
        <v>88</v>
      </c>
      <c r="F32" s="32" t="s">
        <v>272</v>
      </c>
      <c r="G32" s="84" t="s">
        <v>273</v>
      </c>
      <c r="H32" s="32">
        <v>1</v>
      </c>
      <c r="I32" s="96" t="s">
        <v>274</v>
      </c>
      <c r="J32" s="27" t="s">
        <v>91</v>
      </c>
      <c r="K32" s="27" t="s">
        <v>275</v>
      </c>
      <c r="L32" s="29" t="s">
        <v>93</v>
      </c>
      <c r="M32" s="84" t="s">
        <v>276</v>
      </c>
      <c r="N32" s="29" t="s">
        <v>277</v>
      </c>
      <c r="O32" s="29" t="s">
        <v>96</v>
      </c>
      <c r="P32" s="37">
        <v>57829.57</v>
      </c>
      <c r="Q32" s="37">
        <v>68238.89</v>
      </c>
      <c r="R32" s="37">
        <v>46762.8</v>
      </c>
      <c r="S32" s="37" t="s">
        <v>108</v>
      </c>
      <c r="T32" s="65">
        <v>1.0880000000000001</v>
      </c>
      <c r="U32" s="65">
        <v>1.0680000000000001</v>
      </c>
      <c r="V32" s="65">
        <v>1.0720000000000001</v>
      </c>
      <c r="W32" s="66">
        <v>1.07</v>
      </c>
      <c r="X32" s="67">
        <v>0.9</v>
      </c>
      <c r="Y32" s="37">
        <v>56094.68</v>
      </c>
      <c r="Z32" s="37">
        <v>66191.72</v>
      </c>
      <c r="AA32" s="37">
        <v>56094.68</v>
      </c>
      <c r="AB32" s="37">
        <v>66191.72</v>
      </c>
      <c r="AC32" s="27" t="s">
        <v>121</v>
      </c>
      <c r="AD32" s="27" t="s">
        <v>86</v>
      </c>
      <c r="AE32" s="27" t="s">
        <v>91</v>
      </c>
      <c r="AF32" s="27" t="s">
        <v>99</v>
      </c>
      <c r="AG32" s="29" t="s">
        <v>215</v>
      </c>
      <c r="AH32" s="29" t="s">
        <v>242</v>
      </c>
      <c r="AI32" s="27" t="s">
        <v>91</v>
      </c>
      <c r="AJ32" s="27" t="s">
        <v>91</v>
      </c>
      <c r="AK32" s="96" t="s">
        <v>274</v>
      </c>
      <c r="AL32" s="27" t="s">
        <v>100</v>
      </c>
      <c r="AM32" s="29" t="s">
        <v>101</v>
      </c>
      <c r="AN32" s="29" t="s">
        <v>212</v>
      </c>
      <c r="AO32" s="29" t="s">
        <v>278</v>
      </c>
      <c r="AP32" s="27">
        <v>45260000000</v>
      </c>
      <c r="AQ32" s="29" t="s">
        <v>102</v>
      </c>
      <c r="AR32" s="29" t="s">
        <v>279</v>
      </c>
      <c r="AS32" s="29" t="s">
        <v>279</v>
      </c>
      <c r="AT32" s="29" t="s">
        <v>280</v>
      </c>
      <c r="AU32" s="29" t="s">
        <v>281</v>
      </c>
      <c r="AV32" s="84" t="s">
        <v>91</v>
      </c>
      <c r="AW32" s="84" t="s">
        <v>103</v>
      </c>
      <c r="AX32" s="97" t="s">
        <v>91</v>
      </c>
      <c r="AY32" s="97" t="s">
        <v>91</v>
      </c>
      <c r="AZ32" s="97" t="s">
        <v>91</v>
      </c>
      <c r="BA32" s="97" t="s">
        <v>91</v>
      </c>
      <c r="BB32" s="97" t="s">
        <v>91</v>
      </c>
      <c r="BC32" s="97" t="s">
        <v>91</v>
      </c>
      <c r="BD32" s="97" t="s">
        <v>91</v>
      </c>
      <c r="BE32" s="97" t="s">
        <v>91</v>
      </c>
      <c r="BF32" s="97" t="s">
        <v>91</v>
      </c>
      <c r="BG32" s="97" t="s">
        <v>91</v>
      </c>
      <c r="BH32" s="97" t="s">
        <v>91</v>
      </c>
      <c r="BI32" s="54" t="s">
        <v>282</v>
      </c>
    </row>
    <row r="33" spans="1:61" s="74" customFormat="1" ht="19.5" customHeight="1">
      <c r="A33" s="98" t="s">
        <v>266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100"/>
    </row>
    <row r="34" spans="1:61" s="86" customFormat="1" ht="110.25">
      <c r="A34" s="83" t="s">
        <v>271</v>
      </c>
      <c r="B34" s="28">
        <v>34</v>
      </c>
      <c r="C34" s="27" t="s">
        <v>86</v>
      </c>
      <c r="D34" s="32" t="s">
        <v>91</v>
      </c>
      <c r="E34" s="91" t="s">
        <v>88</v>
      </c>
      <c r="F34" s="32" t="s">
        <v>283</v>
      </c>
      <c r="G34" s="84" t="s">
        <v>284</v>
      </c>
      <c r="H34" s="32">
        <v>1</v>
      </c>
      <c r="I34" s="82" t="s">
        <v>285</v>
      </c>
      <c r="J34" s="27" t="s">
        <v>91</v>
      </c>
      <c r="K34" s="27" t="s">
        <v>275</v>
      </c>
      <c r="L34" s="29" t="s">
        <v>93</v>
      </c>
      <c r="M34" s="84" t="s">
        <v>286</v>
      </c>
      <c r="N34" s="29" t="s">
        <v>287</v>
      </c>
      <c r="O34" s="29" t="s">
        <v>288</v>
      </c>
      <c r="P34" s="37">
        <v>12000</v>
      </c>
      <c r="Q34" s="37">
        <v>14160</v>
      </c>
      <c r="R34" s="85" t="s">
        <v>91</v>
      </c>
      <c r="S34" s="85" t="s">
        <v>91</v>
      </c>
      <c r="T34" s="85" t="s">
        <v>91</v>
      </c>
      <c r="U34" s="85" t="s">
        <v>91</v>
      </c>
      <c r="V34" s="85" t="s">
        <v>91</v>
      </c>
      <c r="W34" s="85" t="s">
        <v>91</v>
      </c>
      <c r="X34" s="85" t="s">
        <v>91</v>
      </c>
      <c r="Y34" s="85" t="s">
        <v>91</v>
      </c>
      <c r="Z34" s="85" t="s">
        <v>91</v>
      </c>
      <c r="AA34" s="85" t="s">
        <v>91</v>
      </c>
      <c r="AB34" s="85" t="s">
        <v>91</v>
      </c>
      <c r="AC34" s="27" t="s">
        <v>209</v>
      </c>
      <c r="AD34" s="27" t="s">
        <v>86</v>
      </c>
      <c r="AE34" s="27" t="s">
        <v>91</v>
      </c>
      <c r="AF34" s="27" t="s">
        <v>91</v>
      </c>
      <c r="AG34" s="27" t="s">
        <v>91</v>
      </c>
      <c r="AH34" s="27" t="s">
        <v>91</v>
      </c>
      <c r="AI34" s="63" t="s">
        <v>289</v>
      </c>
      <c r="AJ34" s="29" t="s">
        <v>290</v>
      </c>
      <c r="AK34" s="82" t="s">
        <v>285</v>
      </c>
      <c r="AL34" s="29" t="s">
        <v>211</v>
      </c>
      <c r="AM34" s="29" t="s">
        <v>291</v>
      </c>
      <c r="AN34" s="29" t="s">
        <v>292</v>
      </c>
      <c r="AO34" s="29" t="s">
        <v>293</v>
      </c>
      <c r="AP34" s="27">
        <v>45260000000</v>
      </c>
      <c r="AQ34" s="29" t="s">
        <v>102</v>
      </c>
      <c r="AR34" s="29" t="s">
        <v>294</v>
      </c>
      <c r="AS34" s="29" t="s">
        <v>294</v>
      </c>
      <c r="AT34" s="29" t="s">
        <v>109</v>
      </c>
      <c r="AU34" s="29" t="s">
        <v>295</v>
      </c>
      <c r="AV34" s="84" t="s">
        <v>91</v>
      </c>
      <c r="AW34" s="84" t="s">
        <v>103</v>
      </c>
      <c r="AX34" s="84" t="s">
        <v>91</v>
      </c>
      <c r="AY34" s="84" t="s">
        <v>91</v>
      </c>
      <c r="AZ34" s="84" t="s">
        <v>91</v>
      </c>
      <c r="BA34" s="84" t="s">
        <v>91</v>
      </c>
      <c r="BB34" s="84" t="s">
        <v>91</v>
      </c>
      <c r="BC34" s="84" t="s">
        <v>91</v>
      </c>
      <c r="BD34" s="84" t="s">
        <v>91</v>
      </c>
      <c r="BE34" s="84" t="s">
        <v>91</v>
      </c>
      <c r="BF34" s="84" t="s">
        <v>91</v>
      </c>
      <c r="BG34" s="84" t="s">
        <v>91</v>
      </c>
      <c r="BH34" s="84" t="s">
        <v>91</v>
      </c>
      <c r="BI34" s="34" t="s">
        <v>296</v>
      </c>
    </row>
    <row r="35" spans="1:61" s="79" customFormat="1" ht="15.75">
      <c r="A35" s="75" t="s">
        <v>180</v>
      </c>
      <c r="B35" s="76"/>
      <c r="C35" s="76"/>
      <c r="D35" s="76"/>
      <c r="E35" s="76"/>
      <c r="F35" s="76"/>
      <c r="G35" s="76"/>
      <c r="H35" s="77"/>
      <c r="I35" s="77"/>
      <c r="J35" s="78"/>
      <c r="K35" s="78"/>
      <c r="L35" s="78"/>
      <c r="M35" s="78"/>
      <c r="BI35" s="80"/>
    </row>
    <row r="36" spans="1:61" s="73" customFormat="1" ht="110.25">
      <c r="A36" s="32" t="s">
        <v>150</v>
      </c>
      <c r="B36" s="15">
        <v>35</v>
      </c>
      <c r="C36" s="27" t="s">
        <v>86</v>
      </c>
      <c r="D36" s="12" t="s">
        <v>91</v>
      </c>
      <c r="E36" s="33" t="s">
        <v>151</v>
      </c>
      <c r="F36" s="15" t="s">
        <v>181</v>
      </c>
      <c r="G36" s="13" t="s">
        <v>182</v>
      </c>
      <c r="H36" s="28">
        <v>1</v>
      </c>
      <c r="I36" s="34" t="s">
        <v>183</v>
      </c>
      <c r="J36" s="12" t="s">
        <v>91</v>
      </c>
      <c r="K36" s="29" t="s">
        <v>129</v>
      </c>
      <c r="L36" s="29" t="s">
        <v>93</v>
      </c>
      <c r="M36" s="35" t="s">
        <v>174</v>
      </c>
      <c r="N36" s="36" t="s">
        <v>184</v>
      </c>
      <c r="O36" s="36" t="s">
        <v>133</v>
      </c>
      <c r="P36" s="37">
        <v>2816.4</v>
      </c>
      <c r="Q36" s="38">
        <f>P36*1.18</f>
        <v>3323.3519999999999</v>
      </c>
      <c r="R36" s="28">
        <f>35*6.28949*11</f>
        <v>2421.4536499999999</v>
      </c>
      <c r="S36" s="28" t="s">
        <v>158</v>
      </c>
      <c r="T36" s="28">
        <v>1.0820000000000001</v>
      </c>
      <c r="U36" s="28">
        <v>1.0649999999999999</v>
      </c>
      <c r="V36" s="28">
        <v>1.0589999999999999</v>
      </c>
      <c r="W36" s="28">
        <v>1.0589999999999999</v>
      </c>
      <c r="X36" s="28">
        <v>0.9</v>
      </c>
      <c r="Y36" s="28">
        <f>R36*T36*U36*V36*W36*X36</f>
        <v>2816.3554030906121</v>
      </c>
      <c r="Z36" s="28">
        <f>Y36*1.18</f>
        <v>3323.2993756469223</v>
      </c>
      <c r="AA36" s="37">
        <f>Y36</f>
        <v>2816.3554030906121</v>
      </c>
      <c r="AB36" s="38">
        <f>AA36*1.18</f>
        <v>3323.2993756469223</v>
      </c>
      <c r="AC36" s="29" t="s">
        <v>97</v>
      </c>
      <c r="AD36" s="27" t="s">
        <v>86</v>
      </c>
      <c r="AE36" s="36" t="s">
        <v>91</v>
      </c>
      <c r="AF36" s="36" t="s">
        <v>99</v>
      </c>
      <c r="AG36" s="29" t="s">
        <v>146</v>
      </c>
      <c r="AH36" s="29" t="s">
        <v>177</v>
      </c>
      <c r="AI36" s="28" t="s">
        <v>91</v>
      </c>
      <c r="AJ36" s="28" t="s">
        <v>91</v>
      </c>
      <c r="AK36" s="34" t="s">
        <v>185</v>
      </c>
      <c r="AL36" s="27" t="s">
        <v>100</v>
      </c>
      <c r="AM36" s="28" t="s">
        <v>178</v>
      </c>
      <c r="AN36" s="36" t="s">
        <v>186</v>
      </c>
      <c r="AO36" s="28" t="s">
        <v>187</v>
      </c>
      <c r="AP36" s="28">
        <v>45260000000</v>
      </c>
      <c r="AQ36" s="29" t="s">
        <v>102</v>
      </c>
      <c r="AR36" s="29" t="s">
        <v>146</v>
      </c>
      <c r="AS36" s="29" t="s">
        <v>188</v>
      </c>
      <c r="AT36" s="55" t="s">
        <v>189</v>
      </c>
      <c r="AU36" s="29" t="s">
        <v>179</v>
      </c>
      <c r="AV36" s="56" t="s">
        <v>91</v>
      </c>
      <c r="AW36" s="28" t="s">
        <v>141</v>
      </c>
      <c r="AX36" s="28" t="s">
        <v>91</v>
      </c>
      <c r="AY36" s="28" t="s">
        <v>91</v>
      </c>
      <c r="AZ36" s="28" t="s">
        <v>91</v>
      </c>
      <c r="BA36" s="28" t="s">
        <v>91</v>
      </c>
      <c r="BB36" s="28" t="s">
        <v>91</v>
      </c>
      <c r="BC36" s="28" t="s">
        <v>91</v>
      </c>
      <c r="BD36" s="28" t="s">
        <v>91</v>
      </c>
      <c r="BE36" s="28" t="s">
        <v>91</v>
      </c>
      <c r="BF36" s="28" t="s">
        <v>91</v>
      </c>
      <c r="BG36" s="28" t="s">
        <v>91</v>
      </c>
      <c r="BH36" s="28" t="s">
        <v>91</v>
      </c>
      <c r="BI36" s="31" t="s">
        <v>166</v>
      </c>
    </row>
    <row r="37" spans="1:61" s="73" customFormat="1" ht="63">
      <c r="A37" s="32" t="s">
        <v>150</v>
      </c>
      <c r="B37" s="15">
        <v>38</v>
      </c>
      <c r="C37" s="27" t="s">
        <v>86</v>
      </c>
      <c r="D37" s="12"/>
      <c r="E37" s="33" t="s">
        <v>151</v>
      </c>
      <c r="F37" s="15" t="s">
        <v>152</v>
      </c>
      <c r="G37" s="13" t="s">
        <v>153</v>
      </c>
      <c r="H37" s="28">
        <v>1</v>
      </c>
      <c r="I37" s="34" t="s">
        <v>154</v>
      </c>
      <c r="J37" s="12" t="s">
        <v>91</v>
      </c>
      <c r="K37" s="29" t="s">
        <v>155</v>
      </c>
      <c r="L37" s="29" t="s">
        <v>93</v>
      </c>
      <c r="M37" s="35" t="s">
        <v>156</v>
      </c>
      <c r="N37" s="36" t="s">
        <v>157</v>
      </c>
      <c r="O37" s="36" t="s">
        <v>133</v>
      </c>
      <c r="P37" s="37">
        <v>217.8</v>
      </c>
      <c r="Q37" s="38">
        <f>P37*1.18</f>
        <v>257.00400000000002</v>
      </c>
      <c r="R37" s="28">
        <v>182.27</v>
      </c>
      <c r="S37" s="28" t="s">
        <v>158</v>
      </c>
      <c r="T37" s="28">
        <v>1.0820000000000001</v>
      </c>
      <c r="U37" s="28">
        <v>1.0649999999999999</v>
      </c>
      <c r="V37" s="28">
        <v>1.0589999999999999</v>
      </c>
      <c r="W37" s="28">
        <v>1.0589999999999999</v>
      </c>
      <c r="X37" s="28">
        <v>0.9</v>
      </c>
      <c r="Y37" s="28">
        <f>R37*T37*U37*V37*W37*X37</f>
        <v>211.99542651635139</v>
      </c>
      <c r="Z37" s="28">
        <f>Y37*1.18</f>
        <v>250.15460328929461</v>
      </c>
      <c r="AA37" s="37">
        <f>Y37</f>
        <v>211.99542651635139</v>
      </c>
      <c r="AB37" s="38">
        <f>AA37*1.18</f>
        <v>250.15460328929461</v>
      </c>
      <c r="AC37" s="29" t="s">
        <v>97</v>
      </c>
      <c r="AD37" s="27" t="s">
        <v>86</v>
      </c>
      <c r="AE37" s="36" t="s">
        <v>91</v>
      </c>
      <c r="AF37" s="36" t="s">
        <v>159</v>
      </c>
      <c r="AG37" s="29" t="s">
        <v>160</v>
      </c>
      <c r="AH37" s="29" t="s">
        <v>138</v>
      </c>
      <c r="AI37" s="28" t="s">
        <v>91</v>
      </c>
      <c r="AJ37" s="28" t="s">
        <v>91</v>
      </c>
      <c r="AK37" s="34" t="s">
        <v>161</v>
      </c>
      <c r="AL37" s="27" t="s">
        <v>100</v>
      </c>
      <c r="AM37" s="28"/>
      <c r="AN37" s="28" t="s">
        <v>162</v>
      </c>
      <c r="AO37" s="28" t="s">
        <v>163</v>
      </c>
      <c r="AP37" s="28">
        <v>45260000000</v>
      </c>
      <c r="AQ37" s="29" t="s">
        <v>102</v>
      </c>
      <c r="AR37" s="29" t="s">
        <v>138</v>
      </c>
      <c r="AS37" s="29" t="s">
        <v>139</v>
      </c>
      <c r="AT37" s="55" t="s">
        <v>164</v>
      </c>
      <c r="AU37" s="29" t="s">
        <v>165</v>
      </c>
      <c r="AV37" s="56" t="s">
        <v>91</v>
      </c>
      <c r="AW37" s="28" t="s">
        <v>141</v>
      </c>
      <c r="AX37" s="28"/>
      <c r="AY37" s="28" t="s">
        <v>91</v>
      </c>
      <c r="AZ37" s="28" t="s">
        <v>91</v>
      </c>
      <c r="BA37" s="28" t="s">
        <v>91</v>
      </c>
      <c r="BB37" s="28" t="s">
        <v>91</v>
      </c>
      <c r="BC37" s="28" t="s">
        <v>91</v>
      </c>
      <c r="BD37" s="28" t="s">
        <v>91</v>
      </c>
      <c r="BE37" s="28" t="s">
        <v>91</v>
      </c>
      <c r="BF37" s="28" t="s">
        <v>91</v>
      </c>
      <c r="BG37" s="28" t="s">
        <v>91</v>
      </c>
      <c r="BH37" s="28" t="s">
        <v>91</v>
      </c>
      <c r="BI37" s="31" t="s">
        <v>166</v>
      </c>
    </row>
    <row r="38" spans="1:61" s="73" customFormat="1" ht="63">
      <c r="A38" s="32" t="s">
        <v>150</v>
      </c>
      <c r="B38" s="15">
        <v>40</v>
      </c>
      <c r="C38" s="27" t="s">
        <v>86</v>
      </c>
      <c r="D38" s="12" t="s">
        <v>91</v>
      </c>
      <c r="E38" s="33" t="s">
        <v>151</v>
      </c>
      <c r="F38" s="15" t="s">
        <v>190</v>
      </c>
      <c r="G38" s="13">
        <v>4110100</v>
      </c>
      <c r="H38" s="28">
        <v>1</v>
      </c>
      <c r="I38" s="34" t="s">
        <v>191</v>
      </c>
      <c r="J38" s="12" t="s">
        <v>91</v>
      </c>
      <c r="K38" s="29" t="s">
        <v>155</v>
      </c>
      <c r="L38" s="29" t="s">
        <v>192</v>
      </c>
      <c r="M38" s="35" t="s">
        <v>193</v>
      </c>
      <c r="N38" s="36" t="s">
        <v>192</v>
      </c>
      <c r="O38" s="36" t="s">
        <v>133</v>
      </c>
      <c r="P38" s="37">
        <v>126</v>
      </c>
      <c r="Q38" s="38">
        <f>P38*1.18</f>
        <v>148.67999999999998</v>
      </c>
      <c r="R38" s="28" t="s">
        <v>91</v>
      </c>
      <c r="S38" s="28" t="s">
        <v>91</v>
      </c>
      <c r="T38" s="28" t="s">
        <v>91</v>
      </c>
      <c r="U38" s="28" t="s">
        <v>91</v>
      </c>
      <c r="V38" s="28" t="s">
        <v>91</v>
      </c>
      <c r="W38" s="28" t="s">
        <v>91</v>
      </c>
      <c r="X38" s="28" t="s">
        <v>91</v>
      </c>
      <c r="Y38" s="28" t="s">
        <v>91</v>
      </c>
      <c r="Z38" s="28" t="s">
        <v>91</v>
      </c>
      <c r="AA38" s="37">
        <v>126</v>
      </c>
      <c r="AB38" s="38">
        <f>AA38*1.18</f>
        <v>148.67999999999998</v>
      </c>
      <c r="AC38" s="29" t="s">
        <v>97</v>
      </c>
      <c r="AD38" s="27" t="s">
        <v>86</v>
      </c>
      <c r="AE38" s="36" t="s">
        <v>91</v>
      </c>
      <c r="AF38" s="36" t="s">
        <v>99</v>
      </c>
      <c r="AG38" s="29" t="s">
        <v>160</v>
      </c>
      <c r="AH38" s="29" t="s">
        <v>138</v>
      </c>
      <c r="AI38" s="28" t="s">
        <v>91</v>
      </c>
      <c r="AJ38" s="28" t="s">
        <v>91</v>
      </c>
      <c r="AK38" s="34" t="s">
        <v>191</v>
      </c>
      <c r="AL38" s="27" t="s">
        <v>100</v>
      </c>
      <c r="AM38" s="28" t="s">
        <v>91</v>
      </c>
      <c r="AN38" s="28" t="s">
        <v>91</v>
      </c>
      <c r="AO38" s="28" t="s">
        <v>91</v>
      </c>
      <c r="AP38" s="28">
        <v>45260000000</v>
      </c>
      <c r="AQ38" s="29" t="s">
        <v>102</v>
      </c>
      <c r="AR38" s="29" t="s">
        <v>139</v>
      </c>
      <c r="AS38" s="29" t="s">
        <v>139</v>
      </c>
      <c r="AT38" s="55" t="s">
        <v>194</v>
      </c>
      <c r="AU38" s="29" t="s">
        <v>165</v>
      </c>
      <c r="AV38" s="56" t="s">
        <v>91</v>
      </c>
      <c r="AW38" s="28" t="s">
        <v>141</v>
      </c>
      <c r="AX38" s="28" t="s">
        <v>91</v>
      </c>
      <c r="AY38" s="28" t="s">
        <v>91</v>
      </c>
      <c r="AZ38" s="28" t="s">
        <v>91</v>
      </c>
      <c r="BA38" s="28" t="s">
        <v>91</v>
      </c>
      <c r="BB38" s="28" t="s">
        <v>91</v>
      </c>
      <c r="BC38" s="28" t="s">
        <v>91</v>
      </c>
      <c r="BD38" s="28" t="s">
        <v>91</v>
      </c>
      <c r="BE38" s="28" t="s">
        <v>91</v>
      </c>
      <c r="BF38" s="28" t="s">
        <v>91</v>
      </c>
      <c r="BG38" s="28" t="s">
        <v>91</v>
      </c>
      <c r="BH38" s="28" t="s">
        <v>91</v>
      </c>
      <c r="BI38" s="31" t="s">
        <v>166</v>
      </c>
    </row>
    <row r="39" spans="1:61" s="79" customFormat="1" ht="15.75">
      <c r="A39" s="75" t="s">
        <v>195</v>
      </c>
      <c r="B39" s="76"/>
      <c r="C39" s="76"/>
      <c r="D39" s="76"/>
      <c r="E39" s="76"/>
      <c r="F39" s="76"/>
      <c r="G39" s="76"/>
      <c r="H39" s="77"/>
      <c r="I39" s="77"/>
      <c r="J39" s="78"/>
      <c r="K39" s="78"/>
      <c r="L39" s="78"/>
      <c r="M39" s="78"/>
      <c r="BI39" s="80"/>
    </row>
    <row r="40" spans="1:61" s="73" customFormat="1" ht="90" customHeight="1">
      <c r="A40" s="32" t="s">
        <v>111</v>
      </c>
      <c r="B40" s="15">
        <v>48</v>
      </c>
      <c r="C40" s="27" t="s">
        <v>86</v>
      </c>
      <c r="D40" s="12" t="s">
        <v>91</v>
      </c>
      <c r="E40" s="33" t="s">
        <v>126</v>
      </c>
      <c r="F40" s="15" t="s">
        <v>127</v>
      </c>
      <c r="G40" s="13" t="s">
        <v>196</v>
      </c>
      <c r="H40" s="28">
        <v>1</v>
      </c>
      <c r="I40" s="34" t="s">
        <v>197</v>
      </c>
      <c r="J40" s="12" t="s">
        <v>91</v>
      </c>
      <c r="K40" s="29" t="s">
        <v>129</v>
      </c>
      <c r="L40" s="29" t="s">
        <v>130</v>
      </c>
      <c r="M40" s="35" t="s">
        <v>131</v>
      </c>
      <c r="N40" s="36" t="s">
        <v>132</v>
      </c>
      <c r="O40" s="36" t="s">
        <v>133</v>
      </c>
      <c r="P40" s="37">
        <v>400</v>
      </c>
      <c r="Q40" s="38">
        <f t="shared" ref="Q40:Q46" si="0">P40*1.18</f>
        <v>472</v>
      </c>
      <c r="R40" s="28" t="s">
        <v>91</v>
      </c>
      <c r="S40" s="28" t="s">
        <v>91</v>
      </c>
      <c r="T40" s="28" t="s">
        <v>91</v>
      </c>
      <c r="U40" s="28" t="s">
        <v>91</v>
      </c>
      <c r="V40" s="28" t="s">
        <v>91</v>
      </c>
      <c r="W40" s="28" t="s">
        <v>91</v>
      </c>
      <c r="X40" s="28" t="s">
        <v>91</v>
      </c>
      <c r="Y40" s="28" t="s">
        <v>91</v>
      </c>
      <c r="Z40" s="28" t="s">
        <v>91</v>
      </c>
      <c r="AA40" s="37">
        <v>400</v>
      </c>
      <c r="AB40" s="38">
        <f t="shared" ref="AB40:AB45" si="1">AA40*1.18</f>
        <v>472</v>
      </c>
      <c r="AC40" s="29" t="s">
        <v>97</v>
      </c>
      <c r="AD40" s="27" t="s">
        <v>86</v>
      </c>
      <c r="AE40" s="36" t="s">
        <v>91</v>
      </c>
      <c r="AF40" s="36" t="s">
        <v>99</v>
      </c>
      <c r="AG40" s="29" t="s">
        <v>134</v>
      </c>
      <c r="AH40" s="29" t="s">
        <v>110</v>
      </c>
      <c r="AI40" s="28" t="s">
        <v>91</v>
      </c>
      <c r="AJ40" s="28" t="s">
        <v>91</v>
      </c>
      <c r="AK40" s="34" t="s">
        <v>197</v>
      </c>
      <c r="AL40" s="27" t="s">
        <v>100</v>
      </c>
      <c r="AM40" s="28" t="s">
        <v>91</v>
      </c>
      <c r="AN40" s="28" t="s">
        <v>91</v>
      </c>
      <c r="AO40" s="28" t="s">
        <v>91</v>
      </c>
      <c r="AP40" s="28">
        <v>45260000000</v>
      </c>
      <c r="AQ40" s="29" t="s">
        <v>102</v>
      </c>
      <c r="AR40" s="29" t="s">
        <v>198</v>
      </c>
      <c r="AS40" s="29" t="s">
        <v>198</v>
      </c>
      <c r="AT40" s="55" t="s">
        <v>138</v>
      </c>
      <c r="AU40" s="29" t="s">
        <v>140</v>
      </c>
      <c r="AV40" s="56" t="s">
        <v>91</v>
      </c>
      <c r="AW40" s="28" t="s">
        <v>141</v>
      </c>
      <c r="AX40" s="28" t="s">
        <v>91</v>
      </c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31" t="s">
        <v>166</v>
      </c>
    </row>
    <row r="41" spans="1:61" s="73" customFormat="1" ht="144" customHeight="1">
      <c r="A41" s="32" t="s">
        <v>111</v>
      </c>
      <c r="B41" s="15">
        <v>50</v>
      </c>
      <c r="C41" s="27" t="s">
        <v>86</v>
      </c>
      <c r="D41" s="12" t="s">
        <v>91</v>
      </c>
      <c r="E41" s="33" t="s">
        <v>126</v>
      </c>
      <c r="F41" s="15" t="s">
        <v>199</v>
      </c>
      <c r="G41" s="13">
        <v>7430000</v>
      </c>
      <c r="H41" s="28">
        <v>1</v>
      </c>
      <c r="I41" s="34" t="s">
        <v>200</v>
      </c>
      <c r="J41" s="12" t="s">
        <v>91</v>
      </c>
      <c r="K41" s="29" t="s">
        <v>116</v>
      </c>
      <c r="L41" s="29" t="s">
        <v>93</v>
      </c>
      <c r="M41" s="35" t="s">
        <v>201</v>
      </c>
      <c r="N41" s="36" t="s">
        <v>132</v>
      </c>
      <c r="O41" s="36" t="s">
        <v>133</v>
      </c>
      <c r="P41" s="37">
        <v>217</v>
      </c>
      <c r="Q41" s="38">
        <f t="shared" si="0"/>
        <v>256.06</v>
      </c>
      <c r="R41" s="28" t="s">
        <v>91</v>
      </c>
      <c r="S41" s="28" t="s">
        <v>91</v>
      </c>
      <c r="T41" s="28" t="s">
        <v>91</v>
      </c>
      <c r="U41" s="28" t="s">
        <v>91</v>
      </c>
      <c r="V41" s="28" t="s">
        <v>91</v>
      </c>
      <c r="W41" s="28" t="s">
        <v>91</v>
      </c>
      <c r="X41" s="28" t="s">
        <v>91</v>
      </c>
      <c r="Y41" s="28" t="s">
        <v>91</v>
      </c>
      <c r="Z41" s="28" t="s">
        <v>91</v>
      </c>
      <c r="AA41" s="37">
        <v>217</v>
      </c>
      <c r="AB41" s="38">
        <f t="shared" si="1"/>
        <v>256.06</v>
      </c>
      <c r="AC41" s="29" t="s">
        <v>97</v>
      </c>
      <c r="AD41" s="27" t="s">
        <v>86</v>
      </c>
      <c r="AE41" s="36" t="s">
        <v>91</v>
      </c>
      <c r="AF41" s="36" t="s">
        <v>99</v>
      </c>
      <c r="AG41" s="29" t="s">
        <v>109</v>
      </c>
      <c r="AH41" s="29" t="s">
        <v>134</v>
      </c>
      <c r="AI41" s="28" t="s">
        <v>91</v>
      </c>
      <c r="AJ41" s="28" t="s">
        <v>91</v>
      </c>
      <c r="AK41" s="34" t="s">
        <v>202</v>
      </c>
      <c r="AL41" s="27" t="s">
        <v>100</v>
      </c>
      <c r="AM41" s="28" t="s">
        <v>91</v>
      </c>
      <c r="AN41" s="28" t="s">
        <v>91</v>
      </c>
      <c r="AO41" s="28" t="s">
        <v>91</v>
      </c>
      <c r="AP41" s="28">
        <v>45260000000</v>
      </c>
      <c r="AQ41" s="29" t="s">
        <v>102</v>
      </c>
      <c r="AR41" s="29" t="s">
        <v>110</v>
      </c>
      <c r="AS41" s="29" t="s">
        <v>110</v>
      </c>
      <c r="AT41" s="55" t="s">
        <v>110</v>
      </c>
      <c r="AU41" s="29">
        <v>2014</v>
      </c>
      <c r="AV41" s="56" t="s">
        <v>91</v>
      </c>
      <c r="AW41" s="28" t="s">
        <v>141</v>
      </c>
      <c r="AX41" s="28" t="s">
        <v>91</v>
      </c>
      <c r="AY41" s="28" t="s">
        <v>91</v>
      </c>
      <c r="AZ41" s="28" t="s">
        <v>91</v>
      </c>
      <c r="BA41" s="28" t="s">
        <v>91</v>
      </c>
      <c r="BB41" s="28" t="s">
        <v>91</v>
      </c>
      <c r="BC41" s="28" t="s">
        <v>91</v>
      </c>
      <c r="BD41" s="28" t="s">
        <v>91</v>
      </c>
      <c r="BE41" s="28" t="s">
        <v>91</v>
      </c>
      <c r="BF41" s="28" t="s">
        <v>91</v>
      </c>
      <c r="BG41" s="28" t="s">
        <v>91</v>
      </c>
      <c r="BH41" s="28" t="s">
        <v>91</v>
      </c>
      <c r="BI41" s="31" t="s">
        <v>166</v>
      </c>
    </row>
    <row r="42" spans="1:61" s="61" customFormat="1" ht="150" customHeight="1">
      <c r="A42" s="12" t="s">
        <v>111</v>
      </c>
      <c r="B42" s="15">
        <v>57</v>
      </c>
      <c r="C42" s="13" t="s">
        <v>86</v>
      </c>
      <c r="D42" s="12" t="s">
        <v>91</v>
      </c>
      <c r="E42" s="14" t="s">
        <v>112</v>
      </c>
      <c r="F42" s="15" t="s">
        <v>113</v>
      </c>
      <c r="G42" s="13" t="s">
        <v>114</v>
      </c>
      <c r="H42" s="12">
        <v>1</v>
      </c>
      <c r="I42" s="16" t="s">
        <v>115</v>
      </c>
      <c r="J42" s="12" t="s">
        <v>91</v>
      </c>
      <c r="K42" s="17" t="s">
        <v>116</v>
      </c>
      <c r="L42" s="18" t="s">
        <v>117</v>
      </c>
      <c r="M42" s="19" t="s">
        <v>118</v>
      </c>
      <c r="N42" s="19" t="s">
        <v>119</v>
      </c>
      <c r="O42" s="13" t="s">
        <v>120</v>
      </c>
      <c r="P42" s="20">
        <v>30000</v>
      </c>
      <c r="Q42" s="20">
        <f t="shared" si="0"/>
        <v>35400</v>
      </c>
      <c r="R42" s="28" t="s">
        <v>91</v>
      </c>
      <c r="S42" s="28" t="s">
        <v>91</v>
      </c>
      <c r="T42" s="28" t="s">
        <v>91</v>
      </c>
      <c r="U42" s="28" t="s">
        <v>91</v>
      </c>
      <c r="V42" s="28" t="s">
        <v>91</v>
      </c>
      <c r="W42" s="28" t="s">
        <v>91</v>
      </c>
      <c r="X42" s="28" t="s">
        <v>91</v>
      </c>
      <c r="Y42" s="28" t="s">
        <v>91</v>
      </c>
      <c r="Z42" s="28" t="s">
        <v>91</v>
      </c>
      <c r="AA42" s="21">
        <v>30000</v>
      </c>
      <c r="AB42" s="21">
        <f t="shared" si="1"/>
        <v>35400</v>
      </c>
      <c r="AC42" s="22" t="s">
        <v>121</v>
      </c>
      <c r="AD42" s="22" t="s">
        <v>86</v>
      </c>
      <c r="AE42" s="23" t="s">
        <v>91</v>
      </c>
      <c r="AF42" s="24" t="s">
        <v>99</v>
      </c>
      <c r="AG42" s="25" t="s">
        <v>110</v>
      </c>
      <c r="AH42" s="18" t="s">
        <v>122</v>
      </c>
      <c r="AI42" s="12" t="s">
        <v>91</v>
      </c>
      <c r="AJ42" s="12" t="s">
        <v>91</v>
      </c>
      <c r="AK42" s="26" t="str">
        <f>I42</f>
        <v xml:space="preserve">Оказание услуг по разработке бизнес-плана строительства Федерального испытательного центра в РФ </v>
      </c>
      <c r="AL42" s="27" t="s">
        <v>100</v>
      </c>
      <c r="AM42" s="15" t="s">
        <v>91</v>
      </c>
      <c r="AN42" s="15" t="s">
        <v>91</v>
      </c>
      <c r="AO42" s="15" t="s">
        <v>91</v>
      </c>
      <c r="AP42" s="28">
        <v>45260000000</v>
      </c>
      <c r="AQ42" s="15" t="s">
        <v>102</v>
      </c>
      <c r="AR42" s="13" t="s">
        <v>123</v>
      </c>
      <c r="AS42" s="13" t="s">
        <v>123</v>
      </c>
      <c r="AT42" s="29" t="s">
        <v>124</v>
      </c>
      <c r="AU42" s="12">
        <v>2014</v>
      </c>
      <c r="AV42" s="12" t="s">
        <v>91</v>
      </c>
      <c r="AW42" s="12" t="s">
        <v>103</v>
      </c>
      <c r="AX42" s="12" t="s">
        <v>91</v>
      </c>
      <c r="AY42" s="12" t="s">
        <v>91</v>
      </c>
      <c r="AZ42" s="12" t="s">
        <v>91</v>
      </c>
      <c r="BA42" s="12" t="s">
        <v>91</v>
      </c>
      <c r="BB42" s="12" t="s">
        <v>91</v>
      </c>
      <c r="BC42" s="12" t="s">
        <v>91</v>
      </c>
      <c r="BD42" s="12" t="s">
        <v>91</v>
      </c>
      <c r="BE42" s="12" t="s">
        <v>91</v>
      </c>
      <c r="BF42" s="12" t="s">
        <v>91</v>
      </c>
      <c r="BG42" s="12" t="s">
        <v>91</v>
      </c>
      <c r="BH42" s="30" t="s">
        <v>91</v>
      </c>
      <c r="BI42" s="102" t="s">
        <v>297</v>
      </c>
    </row>
    <row r="43" spans="1:61" s="73" customFormat="1" ht="163.5" customHeight="1">
      <c r="A43" s="32" t="s">
        <v>111</v>
      </c>
      <c r="B43" s="15">
        <v>58</v>
      </c>
      <c r="C43" s="27" t="s">
        <v>86</v>
      </c>
      <c r="D43" s="12" t="s">
        <v>91</v>
      </c>
      <c r="E43" s="33" t="s">
        <v>126</v>
      </c>
      <c r="F43" s="15" t="s">
        <v>127</v>
      </c>
      <c r="G43" s="13">
        <v>7020000</v>
      </c>
      <c r="H43" s="28">
        <v>1</v>
      </c>
      <c r="I43" s="57" t="s">
        <v>128</v>
      </c>
      <c r="J43" s="15" t="s">
        <v>91</v>
      </c>
      <c r="K43" s="18" t="s">
        <v>129</v>
      </c>
      <c r="L43" s="18" t="s">
        <v>144</v>
      </c>
      <c r="M43" s="19" t="s">
        <v>298</v>
      </c>
      <c r="N43" s="13" t="s">
        <v>132</v>
      </c>
      <c r="O43" s="13" t="s">
        <v>133</v>
      </c>
      <c r="P43" s="58">
        <v>1470</v>
      </c>
      <c r="Q43" s="59">
        <f t="shared" si="0"/>
        <v>1734.6</v>
      </c>
      <c r="R43" s="15" t="s">
        <v>91</v>
      </c>
      <c r="S43" s="15" t="s">
        <v>91</v>
      </c>
      <c r="T43" s="15" t="s">
        <v>91</v>
      </c>
      <c r="U43" s="15" t="s">
        <v>91</v>
      </c>
      <c r="V43" s="15" t="s">
        <v>91</v>
      </c>
      <c r="W43" s="15" t="s">
        <v>91</v>
      </c>
      <c r="X43" s="15" t="s">
        <v>91</v>
      </c>
      <c r="Y43" s="15" t="s">
        <v>91</v>
      </c>
      <c r="Z43" s="15" t="s">
        <v>91</v>
      </c>
      <c r="AA43" s="58">
        <f>P43</f>
        <v>1470</v>
      </c>
      <c r="AB43" s="59">
        <f t="shared" si="1"/>
        <v>1734.6</v>
      </c>
      <c r="AC43" s="29" t="s">
        <v>97</v>
      </c>
      <c r="AD43" s="27" t="s">
        <v>86</v>
      </c>
      <c r="AE43" s="36" t="s">
        <v>91</v>
      </c>
      <c r="AF43" s="36" t="s">
        <v>99</v>
      </c>
      <c r="AG43" s="39" t="s">
        <v>134</v>
      </c>
      <c r="AH43" s="29" t="s">
        <v>135</v>
      </c>
      <c r="AI43" s="28" t="s">
        <v>91</v>
      </c>
      <c r="AJ43" s="28" t="s">
        <v>91</v>
      </c>
      <c r="AK43" s="34" t="s">
        <v>136</v>
      </c>
      <c r="AL43" s="27" t="s">
        <v>100</v>
      </c>
      <c r="AM43" s="28" t="s">
        <v>91</v>
      </c>
      <c r="AN43" s="28" t="s">
        <v>91</v>
      </c>
      <c r="AO43" s="28" t="s">
        <v>91</v>
      </c>
      <c r="AP43" s="28">
        <v>45260000000</v>
      </c>
      <c r="AQ43" s="29" t="s">
        <v>102</v>
      </c>
      <c r="AR43" s="29" t="s">
        <v>137</v>
      </c>
      <c r="AS43" s="29" t="s">
        <v>138</v>
      </c>
      <c r="AT43" s="29" t="s">
        <v>139</v>
      </c>
      <c r="AU43" s="29" t="s">
        <v>140</v>
      </c>
      <c r="AV43" s="28" t="s">
        <v>91</v>
      </c>
      <c r="AW43" s="28" t="s">
        <v>141</v>
      </c>
      <c r="AX43" s="28" t="s">
        <v>91</v>
      </c>
      <c r="AY43" s="28" t="s">
        <v>91</v>
      </c>
      <c r="AZ43" s="28" t="s">
        <v>91</v>
      </c>
      <c r="BA43" s="28" t="s">
        <v>91</v>
      </c>
      <c r="BB43" s="28" t="s">
        <v>91</v>
      </c>
      <c r="BC43" s="28" t="s">
        <v>91</v>
      </c>
      <c r="BD43" s="28" t="s">
        <v>91</v>
      </c>
      <c r="BE43" s="28" t="s">
        <v>91</v>
      </c>
      <c r="BF43" s="28" t="s">
        <v>91</v>
      </c>
      <c r="BG43" s="28" t="s">
        <v>91</v>
      </c>
      <c r="BH43" s="28" t="s">
        <v>91</v>
      </c>
      <c r="BI43" s="31" t="s">
        <v>125</v>
      </c>
    </row>
    <row r="44" spans="1:61" s="73" customFormat="1" ht="65.25" customHeight="1">
      <c r="A44" s="32" t="s">
        <v>111</v>
      </c>
      <c r="B44" s="15">
        <v>59</v>
      </c>
      <c r="C44" s="27" t="s">
        <v>86</v>
      </c>
      <c r="D44" s="12" t="s">
        <v>91</v>
      </c>
      <c r="E44" s="33" t="s">
        <v>126</v>
      </c>
      <c r="F44" s="15" t="s">
        <v>142</v>
      </c>
      <c r="G44" s="13">
        <v>7020032</v>
      </c>
      <c r="H44" s="28">
        <v>1</v>
      </c>
      <c r="I44" s="57" t="s">
        <v>143</v>
      </c>
      <c r="J44" s="15" t="s">
        <v>91</v>
      </c>
      <c r="K44" s="18" t="s">
        <v>129</v>
      </c>
      <c r="L44" s="18" t="s">
        <v>144</v>
      </c>
      <c r="M44" s="19" t="s">
        <v>145</v>
      </c>
      <c r="N44" s="13" t="s">
        <v>132</v>
      </c>
      <c r="O44" s="13" t="s">
        <v>133</v>
      </c>
      <c r="P44" s="58">
        <v>1230</v>
      </c>
      <c r="Q44" s="59">
        <f t="shared" si="0"/>
        <v>1451.3999999999999</v>
      </c>
      <c r="R44" s="15" t="s">
        <v>91</v>
      </c>
      <c r="S44" s="15" t="s">
        <v>91</v>
      </c>
      <c r="T44" s="15" t="s">
        <v>91</v>
      </c>
      <c r="U44" s="15" t="s">
        <v>91</v>
      </c>
      <c r="V44" s="15" t="s">
        <v>91</v>
      </c>
      <c r="W44" s="15" t="s">
        <v>91</v>
      </c>
      <c r="X44" s="15" t="s">
        <v>91</v>
      </c>
      <c r="Y44" s="15" t="s">
        <v>91</v>
      </c>
      <c r="Z44" s="15" t="s">
        <v>91</v>
      </c>
      <c r="AA44" s="58">
        <f>P44</f>
        <v>1230</v>
      </c>
      <c r="AB44" s="59">
        <f t="shared" si="1"/>
        <v>1451.3999999999999</v>
      </c>
      <c r="AC44" s="29" t="s">
        <v>121</v>
      </c>
      <c r="AD44" s="27" t="s">
        <v>86</v>
      </c>
      <c r="AE44" s="36" t="s">
        <v>91</v>
      </c>
      <c r="AF44" s="36" t="s">
        <v>99</v>
      </c>
      <c r="AG44" s="39" t="s">
        <v>135</v>
      </c>
      <c r="AH44" s="29" t="s">
        <v>137</v>
      </c>
      <c r="AI44" s="28" t="s">
        <v>91</v>
      </c>
      <c r="AJ44" s="28" t="s">
        <v>91</v>
      </c>
      <c r="AK44" s="34" t="str">
        <f>I44</f>
        <v>Оказание услуг агента по организации процедуры продажи имущества</v>
      </c>
      <c r="AL44" s="27" t="s">
        <v>100</v>
      </c>
      <c r="AM44" s="28" t="s">
        <v>91</v>
      </c>
      <c r="AN44" s="28" t="s">
        <v>91</v>
      </c>
      <c r="AO44" s="28" t="s">
        <v>91</v>
      </c>
      <c r="AP44" s="28">
        <v>45260000000</v>
      </c>
      <c r="AQ44" s="29" t="s">
        <v>102</v>
      </c>
      <c r="AR44" s="29" t="s">
        <v>146</v>
      </c>
      <c r="AS44" s="29" t="s">
        <v>146</v>
      </c>
      <c r="AT44" s="29">
        <v>2019</v>
      </c>
      <c r="AU44" s="29" t="s">
        <v>147</v>
      </c>
      <c r="AV44" s="28" t="s">
        <v>148</v>
      </c>
      <c r="AW44" s="28" t="s">
        <v>141</v>
      </c>
      <c r="AX44" s="28" t="s">
        <v>91</v>
      </c>
      <c r="AY44" s="28" t="s">
        <v>91</v>
      </c>
      <c r="AZ44" s="28" t="s">
        <v>91</v>
      </c>
      <c r="BA44" s="28" t="s">
        <v>91</v>
      </c>
      <c r="BB44" s="28" t="s">
        <v>91</v>
      </c>
      <c r="BC44" s="28" t="s">
        <v>91</v>
      </c>
      <c r="BD44" s="28" t="s">
        <v>91</v>
      </c>
      <c r="BE44" s="28" t="s">
        <v>91</v>
      </c>
      <c r="BF44" s="28" t="s">
        <v>91</v>
      </c>
      <c r="BG44" s="28" t="s">
        <v>91</v>
      </c>
      <c r="BH44" s="28" t="s">
        <v>91</v>
      </c>
      <c r="BI44" s="31" t="s">
        <v>149</v>
      </c>
    </row>
    <row r="45" spans="1:61" s="61" customFormat="1" ht="231" customHeight="1">
      <c r="A45" s="32" t="s">
        <v>111</v>
      </c>
      <c r="B45" s="15">
        <v>60</v>
      </c>
      <c r="C45" s="27" t="s">
        <v>86</v>
      </c>
      <c r="D45" s="12" t="s">
        <v>91</v>
      </c>
      <c r="E45" s="33" t="s">
        <v>126</v>
      </c>
      <c r="F45" s="15" t="s">
        <v>203</v>
      </c>
      <c r="G45" s="13">
        <v>7492089</v>
      </c>
      <c r="H45" s="28">
        <v>1</v>
      </c>
      <c r="I45" s="57" t="s">
        <v>204</v>
      </c>
      <c r="J45" s="15" t="s">
        <v>91</v>
      </c>
      <c r="K45" s="18" t="s">
        <v>116</v>
      </c>
      <c r="L45" s="18" t="s">
        <v>192</v>
      </c>
      <c r="M45" s="19" t="s">
        <v>228</v>
      </c>
      <c r="N45" s="13" t="s">
        <v>132</v>
      </c>
      <c r="O45" s="13" t="s">
        <v>133</v>
      </c>
      <c r="P45" s="58">
        <f>AA45</f>
        <v>3500</v>
      </c>
      <c r="Q45" s="59">
        <f t="shared" si="0"/>
        <v>4130</v>
      </c>
      <c r="R45" s="15" t="s">
        <v>91</v>
      </c>
      <c r="S45" s="15" t="s">
        <v>91</v>
      </c>
      <c r="T45" s="15" t="s">
        <v>91</v>
      </c>
      <c r="U45" s="15" t="s">
        <v>91</v>
      </c>
      <c r="V45" s="15" t="s">
        <v>91</v>
      </c>
      <c r="W45" s="15" t="s">
        <v>91</v>
      </c>
      <c r="X45" s="15" t="s">
        <v>91</v>
      </c>
      <c r="Y45" s="15" t="s">
        <v>91</v>
      </c>
      <c r="Z45" s="15" t="s">
        <v>91</v>
      </c>
      <c r="AA45" s="58">
        <v>3500</v>
      </c>
      <c r="AB45" s="59">
        <f t="shared" si="1"/>
        <v>4130</v>
      </c>
      <c r="AC45" s="29" t="s">
        <v>97</v>
      </c>
      <c r="AD45" s="27" t="s">
        <v>86</v>
      </c>
      <c r="AE45" s="36" t="s">
        <v>91</v>
      </c>
      <c r="AF45" s="36" t="s">
        <v>99</v>
      </c>
      <c r="AG45" s="36" t="s">
        <v>139</v>
      </c>
      <c r="AH45" s="36" t="s">
        <v>177</v>
      </c>
      <c r="AI45" s="28" t="s">
        <v>91</v>
      </c>
      <c r="AJ45" s="28" t="s">
        <v>91</v>
      </c>
      <c r="AK45" s="57" t="s">
        <v>204</v>
      </c>
      <c r="AL45" s="27" t="s">
        <v>100</v>
      </c>
      <c r="AM45" s="28" t="s">
        <v>91</v>
      </c>
      <c r="AN45" s="28" t="s">
        <v>91</v>
      </c>
      <c r="AO45" s="28" t="s">
        <v>91</v>
      </c>
      <c r="AP45" s="28">
        <v>45260000000</v>
      </c>
      <c r="AQ45" s="29" t="s">
        <v>102</v>
      </c>
      <c r="AR45" s="36" t="s">
        <v>177</v>
      </c>
      <c r="AS45" s="36" t="s">
        <v>177</v>
      </c>
      <c r="AT45" s="36" t="s">
        <v>205</v>
      </c>
      <c r="AU45" s="29">
        <v>2014</v>
      </c>
      <c r="AV45" s="56" t="s">
        <v>91</v>
      </c>
      <c r="AW45" s="28" t="s">
        <v>141</v>
      </c>
      <c r="AX45" s="28" t="s">
        <v>91</v>
      </c>
      <c r="AY45" s="28" t="s">
        <v>91</v>
      </c>
      <c r="AZ45" s="28" t="s">
        <v>91</v>
      </c>
      <c r="BA45" s="28" t="s">
        <v>91</v>
      </c>
      <c r="BB45" s="28" t="s">
        <v>91</v>
      </c>
      <c r="BC45" s="28" t="s">
        <v>91</v>
      </c>
      <c r="BD45" s="28" t="s">
        <v>91</v>
      </c>
      <c r="BE45" s="28" t="s">
        <v>91</v>
      </c>
      <c r="BF45" s="28" t="s">
        <v>91</v>
      </c>
      <c r="BG45" s="28" t="s">
        <v>91</v>
      </c>
      <c r="BH45" s="28" t="s">
        <v>91</v>
      </c>
      <c r="BI45" s="31" t="s">
        <v>206</v>
      </c>
    </row>
    <row r="46" spans="1:61" s="61" customFormat="1" ht="132" customHeight="1">
      <c r="A46" s="32" t="s">
        <v>111</v>
      </c>
      <c r="B46" s="15">
        <v>61</v>
      </c>
      <c r="C46" s="27" t="s">
        <v>86</v>
      </c>
      <c r="D46" s="12" t="s">
        <v>91</v>
      </c>
      <c r="E46" s="33" t="s">
        <v>126</v>
      </c>
      <c r="F46" s="15" t="s">
        <v>207</v>
      </c>
      <c r="G46" s="13">
        <v>9249509</v>
      </c>
      <c r="H46" s="28">
        <v>1</v>
      </c>
      <c r="I46" s="57" t="s">
        <v>208</v>
      </c>
      <c r="J46" s="15" t="s">
        <v>91</v>
      </c>
      <c r="K46" s="18" t="s">
        <v>116</v>
      </c>
      <c r="L46" s="18" t="s">
        <v>192</v>
      </c>
      <c r="M46" s="19" t="s">
        <v>228</v>
      </c>
      <c r="N46" s="13" t="s">
        <v>132</v>
      </c>
      <c r="O46" s="13" t="s">
        <v>133</v>
      </c>
      <c r="P46" s="58">
        <f>AA46</f>
        <v>5084.7457627118647</v>
      </c>
      <c r="Q46" s="59">
        <f t="shared" si="0"/>
        <v>6000</v>
      </c>
      <c r="R46" s="28" t="s">
        <v>91</v>
      </c>
      <c r="S46" s="28" t="s">
        <v>91</v>
      </c>
      <c r="T46" s="28" t="s">
        <v>91</v>
      </c>
      <c r="U46" s="28" t="s">
        <v>91</v>
      </c>
      <c r="V46" s="28" t="s">
        <v>91</v>
      </c>
      <c r="W46" s="28" t="s">
        <v>91</v>
      </c>
      <c r="X46" s="28" t="s">
        <v>91</v>
      </c>
      <c r="Y46" s="28" t="s">
        <v>91</v>
      </c>
      <c r="Z46" s="28" t="s">
        <v>91</v>
      </c>
      <c r="AA46" s="58">
        <f>+AB46/1.18</f>
        <v>5084.7457627118647</v>
      </c>
      <c r="AB46" s="59">
        <v>6000</v>
      </c>
      <c r="AC46" s="29" t="s">
        <v>209</v>
      </c>
      <c r="AD46" s="27" t="s">
        <v>86</v>
      </c>
      <c r="AE46" s="36" t="s">
        <v>91</v>
      </c>
      <c r="AF46" s="36" t="s">
        <v>91</v>
      </c>
      <c r="AG46" s="36" t="s">
        <v>91</v>
      </c>
      <c r="AH46" s="36" t="s">
        <v>91</v>
      </c>
      <c r="AI46" s="36" t="s">
        <v>210</v>
      </c>
      <c r="AJ46" s="28" t="s">
        <v>91</v>
      </c>
      <c r="AK46" s="57" t="s">
        <v>208</v>
      </c>
      <c r="AL46" s="27" t="s">
        <v>211</v>
      </c>
      <c r="AM46" s="28" t="s">
        <v>91</v>
      </c>
      <c r="AN46" s="28" t="s">
        <v>91</v>
      </c>
      <c r="AO46" s="28" t="s">
        <v>91</v>
      </c>
      <c r="AP46" s="28">
        <v>45260000000</v>
      </c>
      <c r="AQ46" s="29" t="s">
        <v>102</v>
      </c>
      <c r="AR46" s="29" t="s">
        <v>139</v>
      </c>
      <c r="AS46" s="29" t="s">
        <v>139</v>
      </c>
      <c r="AT46" s="29" t="s">
        <v>139</v>
      </c>
      <c r="AU46" s="29">
        <v>2014</v>
      </c>
      <c r="AV46" s="56" t="s">
        <v>91</v>
      </c>
      <c r="AW46" s="28" t="s">
        <v>141</v>
      </c>
      <c r="AX46" s="28" t="s">
        <v>91</v>
      </c>
      <c r="AY46" s="28" t="s">
        <v>91</v>
      </c>
      <c r="AZ46" s="28" t="s">
        <v>91</v>
      </c>
      <c r="BA46" s="28" t="s">
        <v>91</v>
      </c>
      <c r="BB46" s="28" t="s">
        <v>91</v>
      </c>
      <c r="BC46" s="28" t="s">
        <v>91</v>
      </c>
      <c r="BD46" s="28" t="s">
        <v>91</v>
      </c>
      <c r="BE46" s="28" t="s">
        <v>91</v>
      </c>
      <c r="BF46" s="28" t="s">
        <v>91</v>
      </c>
      <c r="BG46" s="28" t="s">
        <v>91</v>
      </c>
      <c r="BH46" s="28" t="s">
        <v>91</v>
      </c>
      <c r="BI46" s="31" t="s">
        <v>206</v>
      </c>
    </row>
    <row r="47" spans="1:61" s="61" customFormat="1" ht="99" customHeight="1">
      <c r="A47" s="32" t="s">
        <v>111</v>
      </c>
      <c r="B47" s="13">
        <v>63</v>
      </c>
      <c r="C47" s="27" t="s">
        <v>86</v>
      </c>
      <c r="D47" s="32" t="s">
        <v>91</v>
      </c>
      <c r="E47" s="69" t="s">
        <v>219</v>
      </c>
      <c r="F47" s="12" t="s">
        <v>220</v>
      </c>
      <c r="G47" s="70" t="s">
        <v>221</v>
      </c>
      <c r="H47" s="28">
        <v>1</v>
      </c>
      <c r="I47" s="103" t="s">
        <v>222</v>
      </c>
      <c r="J47" s="15" t="s">
        <v>91</v>
      </c>
      <c r="K47" s="18" t="s">
        <v>129</v>
      </c>
      <c r="L47" s="18" t="s">
        <v>130</v>
      </c>
      <c r="M47" s="19" t="s">
        <v>223</v>
      </c>
      <c r="N47" s="104" t="s">
        <v>224</v>
      </c>
      <c r="O47" s="104" t="s">
        <v>133</v>
      </c>
      <c r="P47" s="105">
        <v>132.33000000000001</v>
      </c>
      <c r="Q47" s="105">
        <v>132.33000000000001</v>
      </c>
      <c r="R47" s="12" t="s">
        <v>91</v>
      </c>
      <c r="S47" s="12" t="s">
        <v>91</v>
      </c>
      <c r="T47" s="12" t="s">
        <v>91</v>
      </c>
      <c r="U47" s="12" t="s">
        <v>91</v>
      </c>
      <c r="V47" s="12" t="s">
        <v>91</v>
      </c>
      <c r="W47" s="12" t="s">
        <v>91</v>
      </c>
      <c r="X47" s="12" t="s">
        <v>91</v>
      </c>
      <c r="Y47" s="12" t="s">
        <v>91</v>
      </c>
      <c r="Z47" s="12" t="s">
        <v>91</v>
      </c>
      <c r="AA47" s="72">
        <v>132.33000000000001</v>
      </c>
      <c r="AB47" s="72">
        <f>AA47</f>
        <v>132.33000000000001</v>
      </c>
      <c r="AC47" s="27" t="s">
        <v>97</v>
      </c>
      <c r="AD47" s="27" t="s">
        <v>86</v>
      </c>
      <c r="AE47" s="12" t="s">
        <v>91</v>
      </c>
      <c r="AF47" s="23" t="s">
        <v>99</v>
      </c>
      <c r="AG47" s="29" t="s">
        <v>205</v>
      </c>
      <c r="AH47" s="29" t="s">
        <v>205</v>
      </c>
      <c r="AI47" s="12" t="s">
        <v>91</v>
      </c>
      <c r="AJ47" s="12" t="s">
        <v>91</v>
      </c>
      <c r="AK47" s="71" t="s">
        <v>222</v>
      </c>
      <c r="AL47" s="27" t="s">
        <v>100</v>
      </c>
      <c r="AM47" s="12" t="s">
        <v>91</v>
      </c>
      <c r="AN47" s="12" t="s">
        <v>91</v>
      </c>
      <c r="AO47" s="12" t="s">
        <v>91</v>
      </c>
      <c r="AP47" s="12">
        <v>45260000000</v>
      </c>
      <c r="AQ47" s="29" t="s">
        <v>102</v>
      </c>
      <c r="AR47" s="29" t="s">
        <v>215</v>
      </c>
      <c r="AS47" s="29" t="s">
        <v>215</v>
      </c>
      <c r="AT47" s="29" t="s">
        <v>225</v>
      </c>
      <c r="AU47" s="29" t="s">
        <v>165</v>
      </c>
      <c r="AV47" s="12" t="s">
        <v>91</v>
      </c>
      <c r="AW47" s="12" t="s">
        <v>141</v>
      </c>
      <c r="AX47" s="12" t="s">
        <v>91</v>
      </c>
      <c r="AY47" s="12" t="s">
        <v>91</v>
      </c>
      <c r="AZ47" s="12" t="s">
        <v>91</v>
      </c>
      <c r="BA47" s="12" t="s">
        <v>91</v>
      </c>
      <c r="BB47" s="12" t="s">
        <v>91</v>
      </c>
      <c r="BC47" s="12" t="s">
        <v>91</v>
      </c>
      <c r="BD47" s="12" t="s">
        <v>91</v>
      </c>
      <c r="BE47" s="12" t="s">
        <v>91</v>
      </c>
      <c r="BF47" s="12" t="s">
        <v>91</v>
      </c>
      <c r="BG47" s="12" t="s">
        <v>91</v>
      </c>
      <c r="BH47" s="12" t="s">
        <v>91</v>
      </c>
      <c r="BI47" s="54" t="s">
        <v>218</v>
      </c>
    </row>
    <row r="48" spans="1:61" s="73" customFormat="1" ht="180" customHeight="1">
      <c r="A48" s="27" t="s">
        <v>111</v>
      </c>
      <c r="B48" s="15">
        <v>64</v>
      </c>
      <c r="C48" s="27" t="s">
        <v>86</v>
      </c>
      <c r="D48" s="27"/>
      <c r="E48" s="36" t="s">
        <v>126</v>
      </c>
      <c r="F48" s="28" t="s">
        <v>226</v>
      </c>
      <c r="G48" s="28">
        <v>7010020</v>
      </c>
      <c r="H48" s="28">
        <v>1</v>
      </c>
      <c r="I48" s="57" t="s">
        <v>227</v>
      </c>
      <c r="J48" s="15" t="s">
        <v>91</v>
      </c>
      <c r="K48" s="18" t="s">
        <v>129</v>
      </c>
      <c r="L48" s="106" t="s">
        <v>130</v>
      </c>
      <c r="M48" s="19" t="s">
        <v>299</v>
      </c>
      <c r="N48" s="13" t="s">
        <v>132</v>
      </c>
      <c r="O48" s="13" t="s">
        <v>229</v>
      </c>
      <c r="P48" s="58">
        <v>1260.45</v>
      </c>
      <c r="Q48" s="101">
        <f>P48*1.18</f>
        <v>1487.3309999999999</v>
      </c>
      <c r="R48" s="15" t="s">
        <v>91</v>
      </c>
      <c r="S48" s="28" t="s">
        <v>91</v>
      </c>
      <c r="T48" s="28" t="s">
        <v>91</v>
      </c>
      <c r="U48" s="28" t="s">
        <v>91</v>
      </c>
      <c r="V48" s="28" t="s">
        <v>91</v>
      </c>
      <c r="W48" s="28" t="s">
        <v>91</v>
      </c>
      <c r="X48" s="28" t="s">
        <v>91</v>
      </c>
      <c r="Y48" s="28" t="s">
        <v>91</v>
      </c>
      <c r="Z48" s="28" t="s">
        <v>91</v>
      </c>
      <c r="AA48" s="37">
        <v>1260.45</v>
      </c>
      <c r="AB48" s="64">
        <f>AA48*1.18</f>
        <v>1487.3309999999999</v>
      </c>
      <c r="AC48" s="27" t="s">
        <v>97</v>
      </c>
      <c r="AD48" s="27" t="s">
        <v>86</v>
      </c>
      <c r="AE48" s="28" t="s">
        <v>91</v>
      </c>
      <c r="AF48" s="28" t="s">
        <v>99</v>
      </c>
      <c r="AG48" s="29" t="s">
        <v>230</v>
      </c>
      <c r="AH48" s="29" t="s">
        <v>230</v>
      </c>
      <c r="AI48" s="28" t="s">
        <v>91</v>
      </c>
      <c r="AJ48" s="28" t="s">
        <v>91</v>
      </c>
      <c r="AK48" s="34" t="s">
        <v>231</v>
      </c>
      <c r="AL48" s="27" t="s">
        <v>100</v>
      </c>
      <c r="AM48" s="28" t="s">
        <v>91</v>
      </c>
      <c r="AN48" s="28" t="s">
        <v>91</v>
      </c>
      <c r="AO48" s="28" t="s">
        <v>91</v>
      </c>
      <c r="AP48" s="28">
        <v>40260000000</v>
      </c>
      <c r="AQ48" s="29" t="s">
        <v>232</v>
      </c>
      <c r="AR48" s="29" t="s">
        <v>205</v>
      </c>
      <c r="AS48" s="29" t="s">
        <v>205</v>
      </c>
      <c r="AT48" s="29" t="s">
        <v>233</v>
      </c>
      <c r="AU48" s="36" t="s">
        <v>165</v>
      </c>
      <c r="AV48" s="28" t="s">
        <v>91</v>
      </c>
      <c r="AW48" s="28" t="s">
        <v>234</v>
      </c>
      <c r="AX48" s="28" t="s">
        <v>91</v>
      </c>
      <c r="AY48" s="28" t="s">
        <v>91</v>
      </c>
      <c r="AZ48" s="28" t="s">
        <v>91</v>
      </c>
      <c r="BA48" s="28" t="s">
        <v>91</v>
      </c>
      <c r="BB48" s="28" t="s">
        <v>91</v>
      </c>
      <c r="BC48" s="28" t="s">
        <v>91</v>
      </c>
      <c r="BD48" s="28" t="s">
        <v>91</v>
      </c>
      <c r="BE48" s="28" t="s">
        <v>91</v>
      </c>
      <c r="BF48" s="28" t="s">
        <v>91</v>
      </c>
      <c r="BG48" s="28" t="s">
        <v>91</v>
      </c>
      <c r="BH48" s="28" t="s">
        <v>91</v>
      </c>
      <c r="BI48" s="29" t="s">
        <v>218</v>
      </c>
    </row>
  </sheetData>
  <mergeCells count="59">
    <mergeCell ref="AH11:AH12"/>
    <mergeCell ref="AU10:AU12"/>
    <mergeCell ref="AV10:AV12"/>
    <mergeCell ref="B18:B20"/>
    <mergeCell ref="AC18:AC20"/>
    <mergeCell ref="AK11:AK12"/>
    <mergeCell ref="AG11:AG12"/>
    <mergeCell ref="H10:H12"/>
    <mergeCell ref="I10:I12"/>
    <mergeCell ref="J10:J12"/>
    <mergeCell ref="K10:K12"/>
    <mergeCell ref="L10:L12"/>
    <mergeCell ref="M10:M12"/>
    <mergeCell ref="N10:N12"/>
    <mergeCell ref="O10:O12"/>
    <mergeCell ref="P10:Q11"/>
    <mergeCell ref="BI18:BI20"/>
    <mergeCell ref="BI10:BI12"/>
    <mergeCell ref="C11:C12"/>
    <mergeCell ref="D11:D12"/>
    <mergeCell ref="E11:E12"/>
    <mergeCell ref="R11:R12"/>
    <mergeCell ref="S11:W11"/>
    <mergeCell ref="X11:X12"/>
    <mergeCell ref="Y11:Z11"/>
    <mergeCell ref="AD11:AD12"/>
    <mergeCell ref="AE11:AE12"/>
    <mergeCell ref="AF11:AF12"/>
    <mergeCell ref="AW10:AW12"/>
    <mergeCell ref="AX10:AX12"/>
    <mergeCell ref="AY10:BH10"/>
    <mergeCell ref="AY11:AY12"/>
    <mergeCell ref="AZ11:AZ12"/>
    <mergeCell ref="BA11:BA12"/>
    <mergeCell ref="BB11:BB12"/>
    <mergeCell ref="BC11:BC12"/>
    <mergeCell ref="BD11:BD12"/>
    <mergeCell ref="BE11:BG11"/>
    <mergeCell ref="BH11:BH12"/>
    <mergeCell ref="AA10:AB11"/>
    <mergeCell ref="AC10:AC12"/>
    <mergeCell ref="AD10:AH10"/>
    <mergeCell ref="AI10:AJ10"/>
    <mergeCell ref="AK10:AT10"/>
    <mergeCell ref="AL11:AL12"/>
    <mergeCell ref="AM11:AN11"/>
    <mergeCell ref="AO11:AO12"/>
    <mergeCell ref="AP11:AQ11"/>
    <mergeCell ref="AR11:AR12"/>
    <mergeCell ref="AS11:AS12"/>
    <mergeCell ref="AT11:AT12"/>
    <mergeCell ref="AI11:AI12"/>
    <mergeCell ref="AJ11:AJ12"/>
    <mergeCell ref="R10:Z10"/>
    <mergeCell ref="A10:A12"/>
    <mergeCell ref="B10:B12"/>
    <mergeCell ref="C10:E10"/>
    <mergeCell ref="F10:F12"/>
    <mergeCell ref="G10:G12"/>
  </mergeCells>
  <pageMargins left="0" right="0" top="0" bottom="0" header="0" footer="0"/>
  <pageSetup paperSize="9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Справочник Вид продукции</vt:lpstr>
      <vt:lpstr>Корректировки ПЗ 2014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Емельяненко Олег Александрович</cp:lastModifiedBy>
  <cp:lastPrinted>2014-02-18T10:36:19Z</cp:lastPrinted>
  <dcterms:created xsi:type="dcterms:W3CDTF">2011-11-18T07:59:33Z</dcterms:created>
  <dcterms:modified xsi:type="dcterms:W3CDTF">2014-10-01T13:07:47Z</dcterms:modified>
</cp:coreProperties>
</file>