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020" tabRatio="718" firstSheet="1" activeTab="1"/>
  </bookViews>
  <sheets>
    <sheet name="Справочник Вид продукции" sheetId="5" state="hidden" r:id="rId1"/>
    <sheet name="Приложение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Приложение!$A$10:$BI$10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Приложение!$7:$10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Q16" i="10" l="1"/>
  <c r="P15" i="10"/>
  <c r="BA17" i="10" l="1"/>
  <c r="AB17" i="10"/>
  <c r="AA17" i="10"/>
  <c r="AB16" i="10" l="1"/>
  <c r="AA15" i="10"/>
  <c r="AB15" i="10" s="1"/>
  <c r="Q15" i="10"/>
  <c r="AA14" i="10"/>
  <c r="AB14" i="10" s="1"/>
  <c r="P14" i="10"/>
  <c r="Q14" i="10" s="1"/>
  <c r="AK12" i="10" l="1"/>
  <c r="AA12" i="10"/>
  <c r="Q12" i="10"/>
  <c r="AB12" i="10" s="1"/>
  <c r="AK11" i="10"/>
  <c r="AA11" i="10"/>
  <c r="Q11" i="10"/>
  <c r="AB11" i="10" s="1"/>
  <c r="AB13" i="10"/>
  <c r="Q13" i="10"/>
</calcChain>
</file>

<file path=xl/sharedStrings.xml><?xml version="1.0" encoding="utf-8"?>
<sst xmlns="http://schemas.openxmlformats.org/spreadsheetml/2006/main" count="429" uniqueCount="159">
  <si>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</si>
  <si>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</si>
  <si>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</si>
  <si>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</si>
  <si>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</si>
  <si>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</si>
  <si>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</si>
  <si>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</si>
  <si>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</si>
  <si>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</si>
  <si>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</si>
  <si>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</si>
  <si>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</si>
  <si>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</si>
  <si>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</si>
  <si>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</si>
  <si>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</si>
  <si>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</si>
  <si>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</si>
  <si>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</si>
  <si>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</si>
  <si>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</si>
  <si>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</si>
  <si>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</si>
  <si>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</si>
  <si>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</si>
  <si>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</si>
  <si>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</si>
  <si>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</si>
  <si>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</si>
  <si>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</si>
  <si>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</si>
  <si>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</si>
  <si>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</si>
  <si>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</si>
  <si>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</si>
  <si>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</si>
  <si>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</si>
  <si>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</si>
  <si>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</si>
  <si>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</si>
  <si>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</si>
  <si>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</si>
  <si>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</si>
  <si>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</si>
  <si>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</si>
  <si>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</si>
  <si>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</si>
  <si>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</si>
  <si>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</si>
  <si>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</si>
  <si>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</si>
  <si>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</si>
  <si>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</si>
  <si>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</si>
  <si>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</si>
  <si>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</si>
  <si>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</si>
  <si>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</si>
  <si>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</si>
  <si>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</si>
  <si>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</si>
  <si>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</si>
  <si>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</si>
  <si>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</si>
  <si>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</si>
  <si>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</si>
  <si>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</si>
  <si>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</si>
  <si>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</si>
  <si>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</si>
  <si>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</si>
  <si>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</si>
  <si>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</si>
  <si>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</si>
  <si>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</si>
  <si>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</si>
  <si>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__</t>
  </si>
  <si>
    <t>электронная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</si>
  <si>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</si>
  <si>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</si>
  <si>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</si>
  <si>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</si>
  <si>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</si>
  <si>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</si>
  <si>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Плановая дата или период заключения договора (месяц,год)</t>
  </si>
  <si>
    <t>АО "НИЦ ЕЭС"</t>
  </si>
  <si>
    <t>Код по ОКВЭД2</t>
  </si>
  <si>
    <t>Код по ОКПД2</t>
  </si>
  <si>
    <t>Корректировка Плана закупки АО "НИЦ ЕЭС"  на 2017 год.</t>
  </si>
  <si>
    <t>В соответствии с техническим заданием</t>
  </si>
  <si>
    <t>СМР</t>
  </si>
  <si>
    <t>Смета</t>
  </si>
  <si>
    <t>642</t>
  </si>
  <si>
    <t>единица</t>
  </si>
  <si>
    <t>1</t>
  </si>
  <si>
    <t>Открытый запрос предложений</t>
  </si>
  <si>
    <t xml:space="preserve">АО "НИЦ ЕЭС" </t>
  </si>
  <si>
    <t>г. Москва</t>
  </si>
  <si>
    <t>себестоимость</t>
  </si>
  <si>
    <t>20.10.01</t>
  </si>
  <si>
    <t>Затраты на ремонт</t>
  </si>
  <si>
    <t>нет</t>
  </si>
  <si>
    <t>Техническая дирекция</t>
  </si>
  <si>
    <t>Открытый конкурс</t>
  </si>
  <si>
    <t>Декабрь
2017</t>
  </si>
  <si>
    <t>Февраль
2018</t>
  </si>
  <si>
    <t>2017</t>
  </si>
  <si>
    <t>81.1</t>
  </si>
  <si>
    <t>Расходы по договорам на комплексную эксплуатацию, заключённым с эксплуатирующими организациями</t>
  </si>
  <si>
    <t>Ноябрь
2017</t>
  </si>
  <si>
    <t>Январь
2018</t>
  </si>
  <si>
    <t xml:space="preserve"> Не утверждена</t>
  </si>
  <si>
    <t>43.29</t>
  </si>
  <si>
    <t>2018</t>
  </si>
  <si>
    <t>Март
2018</t>
  </si>
  <si>
    <t>Февраль
2019</t>
  </si>
  <si>
    <t>Южный филиал</t>
  </si>
  <si>
    <t>Служба гл. инженера</t>
  </si>
  <si>
    <t>услуги</t>
  </si>
  <si>
    <t>17.23</t>
  </si>
  <si>
    <t>Приобретение канцелярских товаров</t>
  </si>
  <si>
    <t>товар</t>
  </si>
  <si>
    <t>управленческие расходы</t>
  </si>
  <si>
    <t>26.16.09</t>
  </si>
  <si>
    <t>материальные затраты</t>
  </si>
  <si>
    <t>анализ рынка</t>
  </si>
  <si>
    <t>Приобретение канц.товаров</t>
  </si>
  <si>
    <t>Нет</t>
  </si>
  <si>
    <t>88.1</t>
  </si>
  <si>
    <t>43.2</t>
  </si>
  <si>
    <t>Ремонт ввода холодного водоснабжения (ХВС) в границах балансовой принадлежности эксплуатационной ответственности и ремонт системы отопления на чердаке здания по адресу: 
г. Нижний Новгород, пр. Ленина, д. 20</t>
  </si>
  <si>
    <t>Декабрь 2017</t>
  </si>
  <si>
    <t>г. Нижний Новгород</t>
  </si>
  <si>
    <t>Январь 2018</t>
  </si>
  <si>
    <t>89.1</t>
  </si>
  <si>
    <t>43.2, 43.3</t>
  </si>
  <si>
    <t>Ремонт фасада и системы водоотведения здания по адресу: г. Москва,  ул. Спартаковская, д. 2А, стр.1.</t>
  </si>
  <si>
    <t>Апрель
2018</t>
  </si>
  <si>
    <t>Аппарат генерального директора</t>
  </si>
  <si>
    <t>Декабрь 2018</t>
  </si>
  <si>
    <t xml:space="preserve">Оказание услуг по комплексной технической эксплуатации объектов недвижимости  АО "НИЦ ЕЭС"  по адресам:
- г. Ростов-на-Дону, улица Литвинова, д. 4, 
- г. Ростов-на-Дону, проспект Буденновский, д. 2,
- г. Волгоград, ул. Академическая, дом 22,
- г. Самара, ул. Авроры, д.148,
- г. Саратов, ул. Рахова, д. 187/213.             </t>
  </si>
  <si>
    <t>20.10.02.</t>
  </si>
  <si>
    <t>смета</t>
  </si>
  <si>
    <t>60401000000
18401000000
36401000000
63401000000</t>
  </si>
  <si>
    <t>г. Ростов-на-Дону
г. Волгоград
г. Самара
г. Саратов</t>
  </si>
  <si>
    <t>2018
2019</t>
  </si>
  <si>
    <t>Оказание услуг по комплексной технической эксплуатации здания  АО "НИЦ ЕЭС"  по адресу:
г. Краснодар, ул. Старокубанская, д. 116.</t>
  </si>
  <si>
    <t>г. Краснодар</t>
  </si>
  <si>
    <t xml:space="preserve">Оказание услуг по комплексной технической эксплуатации объектов недвижимости  АО "НИЦ ЕЭС"  по адресам:
- г. Ростов-на-Дону, улица Литвинова, д. 4, 
- г. Ростов-на-Дону, проспект Буденновский, д. 2,
- г. Волгоград, ул. Академическая, дом 22,
- г. Самара, ул. Авроры, д.148,
- г. Саратов, ул. Рахова, д. 187/213,  г. Краснодар, ул. Старокубанская, д. 116.      </t>
  </si>
  <si>
    <t>60401000000
18401000000
36401000000
63401000000          3401000000</t>
  </si>
  <si>
    <t>г. Ростов-на-Дону
г. Волгоград
г. Самара
г. Саратов                          г. Краснодар</t>
  </si>
  <si>
    <t>Ремонт напольного покрытия и отделки стен мест общего пользования здания по адресу: г. Москва, Семеновская наб., д.2/1, стр.1, в целях приведения к соответствию противопожарным нормам.</t>
  </si>
  <si>
    <t>Исключть из Плана закупок</t>
  </si>
  <si>
    <t>Добавить закупку в План закупок АО "НИЦ ЕЭС"        на 2017 год</t>
  </si>
  <si>
    <t>50.2</t>
  </si>
  <si>
    <t>2017   2018</t>
  </si>
  <si>
    <t>Включить закупку в План закупки АО "НИЦ ЕЭС" на 2017 год для повторного проведения</t>
  </si>
  <si>
    <t>Включить закупку в План закупки АО "НИЦ ЕЭС" на 2017 год для проведения в третий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</si>
</sst>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&quot;$&quot;#,##0.00_);\(&quot;$&quot;#,##0.00\)"/>
    <numFmt numFmtId="188" formatCode="&quot;error&quot;;&quot;error&quot;;&quot;OK&quot;;&quot;  &quot;@"/>
    <numFmt numFmtId="189" formatCode="dd\ mmm\ yyyy_);;;&quot;  &quot;@"/>
    <numFmt numFmtId="190" formatCode="#,##0.0000_);\(#,##0.0000\);&quot;- &quot;;&quot;  &quot;@"/>
    <numFmt numFmtId="191" formatCode=";;&quot;zero&quot;;&quot;  &quot;@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052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7" fillId="75" borderId="0" applyBorder="0" applyProtection="0">
      <alignment vertical="center"/>
    </xf>
    <xf numFmtId="187" fontId="88" fillId="0" borderId="37"/>
    <xf numFmtId="187" fontId="88" fillId="0" borderId="37"/>
    <xf numFmtId="0" fontId="3" fillId="76" borderId="0" applyBorder="0" applyProtection="0">
      <alignment horizontal="right" vertical="center" wrapText="1"/>
    </xf>
    <xf numFmtId="0" fontId="3" fillId="76" borderId="38" applyProtection="0">
      <alignment horizontal="right" vertical="center" wrapText="1"/>
    </xf>
    <xf numFmtId="0" fontId="3" fillId="76" borderId="39" applyProtection="0">
      <alignment horizontal="right" vertical="center" wrapText="1"/>
    </xf>
    <xf numFmtId="0" fontId="3" fillId="76" borderId="40" applyProtection="0">
      <alignment horizontal="right" vertical="center" wrapText="1"/>
    </xf>
    <xf numFmtId="0" fontId="3" fillId="76" borderId="41" applyProtection="0">
      <alignment horizontal="right" vertical="center" wrapText="1"/>
    </xf>
    <xf numFmtId="0" fontId="3" fillId="76" borderId="42" applyProtection="0">
      <alignment horizontal="right" vertical="center" wrapText="1"/>
    </xf>
    <xf numFmtId="0" fontId="3" fillId="76" borderId="43" applyProtection="0">
      <alignment horizontal="right" vertical="center" wrapText="1"/>
    </xf>
    <xf numFmtId="0" fontId="3" fillId="76" borderId="44" applyProtection="0">
      <alignment horizontal="right" vertical="center" wrapText="1"/>
    </xf>
    <xf numFmtId="0" fontId="3" fillId="76" borderId="45" applyProtection="0">
      <alignment horizontal="right" vertical="center" wrapText="1"/>
    </xf>
    <xf numFmtId="188" fontId="89" fillId="0" borderId="0" applyFont="0" applyFill="0" applyBorder="0" applyAlignment="0" applyProtection="0"/>
    <xf numFmtId="0" fontId="3" fillId="76" borderId="46" applyProtection="0">
      <alignment horizontal="center" wrapText="1"/>
    </xf>
    <xf numFmtId="189" fontId="89" fillId="0" borderId="0" applyFont="0" applyFill="0" applyBorder="0" applyAlignment="0" applyProtection="0"/>
    <xf numFmtId="0" fontId="90" fillId="77" borderId="0" applyNumberFormat="0" applyBorder="0" applyAlignment="0" applyProtection="0"/>
    <xf numFmtId="37" fontId="88" fillId="0" borderId="47"/>
    <xf numFmtId="37" fontId="88" fillId="0" borderId="47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1" fillId="0" borderId="0" applyNumberFormat="0" applyAlignment="0" applyProtection="0"/>
    <xf numFmtId="0" fontId="89" fillId="57" borderId="1" applyNumberFormat="0" applyFont="0" applyAlignment="0">
      <protection locked="0"/>
    </xf>
    <xf numFmtId="0" fontId="92" fillId="0" borderId="48"/>
    <xf numFmtId="0" fontId="61" fillId="0" borderId="0" applyNumberFormat="0" applyFill="0" applyBorder="0" applyAlignment="0" applyProtection="0"/>
    <xf numFmtId="0" fontId="88" fillId="0" borderId="47"/>
    <xf numFmtId="0" fontId="88" fillId="0" borderId="47"/>
    <xf numFmtId="0" fontId="88" fillId="0" borderId="0"/>
    <xf numFmtId="0" fontId="89" fillId="44" borderId="0" applyNumberFormat="0" applyBorder="0" applyAlignment="0" applyProtection="0"/>
    <xf numFmtId="0" fontId="93" fillId="0" borderId="0"/>
    <xf numFmtId="191" fontId="8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165" fontId="5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49" fontId="85" fillId="0" borderId="0" xfId="59049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5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Alignment="1">
      <alignment horizontal="center" vertical="center"/>
    </xf>
    <xf numFmtId="0" fontId="94" fillId="0" borderId="0" xfId="0" applyFont="1" applyAlignment="1">
      <alignment horizontal="right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95" fillId="0" borderId="1" xfId="29106" applyFont="1" applyFill="1" applyBorder="1" applyAlignment="1" applyProtection="1">
      <alignment horizontal="center" vertical="center" wrapText="1"/>
      <protection locked="0"/>
    </xf>
    <xf numFmtId="1" fontId="96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Alignment="1">
      <alignment horizontal="left"/>
    </xf>
    <xf numFmtId="0" fontId="79" fillId="0" borderId="0" xfId="0" applyFont="1"/>
    <xf numFmtId="0" fontId="79" fillId="0" borderId="0" xfId="0" applyFont="1" applyFill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8" fillId="0" borderId="0" xfId="0" applyFont="1" applyAlignment="1"/>
    <xf numFmtId="0" fontId="98" fillId="79" borderId="0" xfId="0" applyFont="1" applyFill="1"/>
    <xf numFmtId="49" fontId="95" fillId="79" borderId="0" xfId="59049" applyNumberFormat="1" applyFont="1" applyFill="1" applyBorder="1" applyAlignment="1">
      <alignment horizontal="center" vertical="center" wrapText="1"/>
    </xf>
    <xf numFmtId="0" fontId="95" fillId="79" borderId="0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right" vertical="top"/>
    </xf>
    <xf numFmtId="0" fontId="97" fillId="0" borderId="0" xfId="0" applyFont="1" applyFill="1"/>
    <xf numFmtId="0" fontId="97" fillId="0" borderId="0" xfId="0" applyFont="1" applyFill="1" applyAlignment="1">
      <alignment horizontal="right" vertical="top"/>
    </xf>
    <xf numFmtId="0" fontId="98" fillId="0" borderId="0" xfId="0" applyFont="1" applyFill="1" applyAlignment="1">
      <alignment horizontal="center" vertical="center"/>
    </xf>
    <xf numFmtId="0" fontId="98" fillId="79" borderId="0" xfId="0" applyFont="1" applyFill="1" applyAlignment="1">
      <alignment horizontal="center" vertical="center"/>
    </xf>
    <xf numFmtId="0" fontId="100" fillId="0" borderId="0" xfId="0" applyFont="1" applyFill="1" applyAlignment="1">
      <alignment horizontal="right"/>
    </xf>
    <xf numFmtId="0" fontId="84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left" vertical="center" wrapText="1"/>
    </xf>
    <xf numFmtId="49" fontId="84" fillId="0" borderId="34" xfId="0" applyNumberFormat="1" applyFont="1" applyFill="1" applyBorder="1" applyAlignment="1">
      <alignment horizontal="center" vertical="center" wrapText="1"/>
    </xf>
    <xf numFmtId="49" fontId="84" fillId="0" borderId="32" xfId="0" applyNumberFormat="1" applyFont="1" applyFill="1" applyBorder="1" applyAlignment="1">
      <alignment horizontal="center" vertical="center" wrapText="1"/>
    </xf>
    <xf numFmtId="0" fontId="84" fillId="0" borderId="34" xfId="0" applyNumberFormat="1" applyFont="1" applyFill="1" applyBorder="1" applyAlignment="1">
      <alignment horizontal="left" vertical="center" wrapText="1"/>
    </xf>
    <xf numFmtId="4" fontId="84" fillId="0" borderId="34" xfId="0" applyNumberFormat="1" applyFont="1" applyFill="1" applyBorder="1" applyAlignment="1">
      <alignment horizontal="center" vertical="center" wrapText="1"/>
    </xf>
    <xf numFmtId="1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 applyProtection="1">
      <alignment horizontal="center" vertical="center" wrapText="1"/>
      <protection locked="0"/>
    </xf>
    <xf numFmtId="4" fontId="84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84" fillId="0" borderId="32" xfId="0" applyFont="1" applyFill="1" applyBorder="1" applyAlignment="1">
      <alignment horizontal="center" vertical="center" wrapText="1"/>
    </xf>
    <xf numFmtId="0" fontId="95" fillId="0" borderId="34" xfId="0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center"/>
    </xf>
    <xf numFmtId="0" fontId="95" fillId="0" borderId="1" xfId="0" applyFont="1" applyFill="1" applyBorder="1" applyAlignment="1" applyProtection="1">
      <alignment horizontal="center" vertical="center" wrapText="1"/>
      <protection locked="0"/>
    </xf>
    <xf numFmtId="0" fontId="97" fillId="0" borderId="1" xfId="0" applyFont="1" applyFill="1" applyBorder="1" applyAlignment="1">
      <alignment horizontal="center" vertical="center" wrapText="1"/>
    </xf>
    <xf numFmtId="49" fontId="95" fillId="0" borderId="34" xfId="0" applyNumberFormat="1" applyFont="1" applyFill="1" applyBorder="1" applyAlignment="1">
      <alignment horizontal="center" vertical="center" wrapText="1"/>
    </xf>
    <xf numFmtId="0" fontId="97" fillId="78" borderId="1" xfId="0" applyFont="1" applyFill="1" applyBorder="1" applyAlignment="1">
      <alignment horizontal="left" vertical="center" wrapText="1"/>
    </xf>
    <xf numFmtId="0" fontId="98" fillId="0" borderId="1" xfId="0" applyFont="1" applyFill="1" applyBorder="1" applyAlignment="1">
      <alignment horizontal="center" vertical="center"/>
    </xf>
    <xf numFmtId="49" fontId="9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49" fontId="97" fillId="0" borderId="1" xfId="0" applyNumberFormat="1" applyFont="1" applyFill="1" applyBorder="1" applyAlignment="1">
      <alignment horizontal="center" vertical="center"/>
    </xf>
    <xf numFmtId="49" fontId="97" fillId="0" borderId="1" xfId="0" applyNumberFormat="1" applyFont="1" applyFill="1" applyBorder="1" applyAlignment="1">
      <alignment horizontal="center" vertical="center" wrapText="1"/>
    </xf>
    <xf numFmtId="2" fontId="95" fillId="0" borderId="1" xfId="0" applyNumberFormat="1" applyFont="1" applyFill="1" applyBorder="1" applyAlignment="1">
      <alignment horizontal="center" vertical="center"/>
    </xf>
    <xf numFmtId="4" fontId="97" fillId="0" borderId="1" xfId="0" applyNumberFormat="1" applyFont="1" applyFill="1" applyBorder="1" applyAlignment="1">
      <alignment horizontal="center" vertical="center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5" fillId="0" borderId="1" xfId="0" applyFont="1" applyFill="1" applyBorder="1" applyAlignment="1" applyProtection="1">
      <alignment horizontal="left" vertical="center" wrapText="1"/>
      <protection locked="0"/>
    </xf>
    <xf numFmtId="0" fontId="95" fillId="0" borderId="1" xfId="0" applyFont="1" applyFill="1" applyBorder="1" applyAlignment="1">
      <alignment horizontal="left" vertical="center" wrapText="1"/>
    </xf>
    <xf numFmtId="4" fontId="95" fillId="0" borderId="1" xfId="0" applyNumberFormat="1" applyFont="1" applyFill="1" applyBorder="1" applyAlignment="1">
      <alignment horizontal="center" vertical="center" wrapText="1"/>
    </xf>
    <xf numFmtId="49" fontId="95" fillId="78" borderId="1" xfId="0" applyNumberFormat="1" applyFont="1" applyFill="1" applyBorder="1" applyAlignment="1">
      <alignment horizontal="center" vertical="center" wrapText="1"/>
    </xf>
    <xf numFmtId="0" fontId="97" fillId="78" borderId="1" xfId="0" applyFont="1" applyFill="1" applyBorder="1" applyAlignment="1">
      <alignment horizontal="center" vertical="center" wrapText="1"/>
    </xf>
    <xf numFmtId="0" fontId="95" fillId="78" borderId="1" xfId="60521" applyFont="1" applyFill="1" applyBorder="1" applyAlignment="1" applyProtection="1">
      <alignment horizontal="left" vertical="center" wrapText="1"/>
    </xf>
    <xf numFmtId="4" fontId="95" fillId="78" borderId="1" xfId="0" applyNumberFormat="1" applyFont="1" applyFill="1" applyBorder="1" applyAlignment="1">
      <alignment horizontal="center" vertical="center" wrapText="1"/>
    </xf>
    <xf numFmtId="4" fontId="97" fillId="78" borderId="1" xfId="0" applyNumberFormat="1" applyFont="1" applyFill="1" applyBorder="1" applyAlignment="1">
      <alignment horizontal="center" vertical="center" wrapText="1"/>
    </xf>
    <xf numFmtId="0" fontId="95" fillId="78" borderId="1" xfId="0" applyFont="1" applyFill="1" applyBorder="1" applyAlignment="1">
      <alignment horizontal="center" vertical="center"/>
    </xf>
    <xf numFmtId="0" fontId="97" fillId="78" borderId="1" xfId="0" applyFont="1" applyFill="1" applyBorder="1" applyAlignment="1">
      <alignment horizontal="center" vertical="center"/>
    </xf>
    <xf numFmtId="14" fontId="97" fillId="78" borderId="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/>
    </xf>
    <xf numFmtId="0" fontId="97" fillId="0" borderId="31" xfId="0" applyFont="1" applyFill="1" applyBorder="1" applyAlignment="1">
      <alignment horizontal="center" vertical="center" wrapText="1"/>
    </xf>
    <xf numFmtId="0" fontId="97" fillId="0" borderId="31" xfId="0" applyFont="1" applyFill="1" applyBorder="1" applyAlignment="1">
      <alignment horizontal="center" vertical="center"/>
    </xf>
    <xf numFmtId="4" fontId="95" fillId="0" borderId="31" xfId="0" applyNumberFormat="1" applyFont="1" applyFill="1" applyBorder="1" applyAlignment="1">
      <alignment horizontal="center" vertical="center" wrapText="1"/>
    </xf>
    <xf numFmtId="4" fontId="97" fillId="0" borderId="31" xfId="0" applyNumberFormat="1" applyFont="1" applyFill="1" applyBorder="1" applyAlignment="1">
      <alignment horizontal="center" vertical="center" wrapText="1"/>
    </xf>
    <xf numFmtId="14" fontId="97" fillId="0" borderId="1" xfId="0" applyNumberFormat="1" applyFont="1" applyFill="1" applyBorder="1" applyAlignment="1">
      <alignment horizontal="center" vertical="center" wrapText="1"/>
    </xf>
    <xf numFmtId="0" fontId="84" fillId="0" borderId="32" xfId="0" applyFont="1" applyFill="1" applyBorder="1" applyAlignment="1">
      <alignment horizontal="left" vertical="center" wrapText="1"/>
    </xf>
    <xf numFmtId="0" fontId="95" fillId="0" borderId="1" xfId="60521" applyFont="1" applyFill="1" applyBorder="1" applyAlignment="1" applyProtection="1">
      <alignment horizontal="left" vertical="center" wrapText="1"/>
    </xf>
    <xf numFmtId="0" fontId="95" fillId="0" borderId="31" xfId="60521" applyFont="1" applyFill="1" applyBorder="1" applyAlignment="1" applyProtection="1">
      <alignment horizontal="left" vertical="center" wrapText="1"/>
    </xf>
    <xf numFmtId="49" fontId="95" fillId="0" borderId="1" xfId="0" applyNumberFormat="1" applyFont="1" applyFill="1" applyBorder="1" applyAlignment="1">
      <alignment horizontal="left" vertical="center" wrapText="1"/>
    </xf>
    <xf numFmtId="0" fontId="97" fillId="0" borderId="31" xfId="0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left" vertical="center" wrapText="1"/>
    </xf>
    <xf numFmtId="0" fontId="84" fillId="0" borderId="1" xfId="0" applyFont="1" applyFill="1" applyBorder="1" applyAlignment="1" applyProtection="1">
      <alignment horizontal="left" vertical="center" wrapText="1"/>
      <protection locked="0"/>
    </xf>
    <xf numFmtId="0" fontId="97" fillId="0" borderId="1" xfId="0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horizontal="left" vertical="center"/>
    </xf>
    <xf numFmtId="49" fontId="97" fillId="78" borderId="1" xfId="0" applyNumberFormat="1" applyFont="1" applyFill="1" applyBorder="1" applyAlignment="1">
      <alignment horizontal="left" vertical="center" wrapText="1"/>
    </xf>
    <xf numFmtId="0" fontId="97" fillId="78" borderId="1" xfId="0" applyNumberFormat="1" applyFont="1" applyFill="1" applyBorder="1" applyAlignment="1">
      <alignment horizontal="left" vertical="center" wrapText="1"/>
    </xf>
    <xf numFmtId="49" fontId="97" fillId="0" borderId="31" xfId="0" applyNumberFormat="1" applyFont="1" applyFill="1" applyBorder="1" applyAlignment="1">
      <alignment horizontal="left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Font="1" applyFill="1" applyBorder="1" applyAlignment="1" applyProtection="1">
      <alignment horizontal="center" vertical="center" wrapText="1"/>
      <protection locked="0"/>
    </xf>
    <xf numFmtId="0" fontId="95" fillId="0" borderId="35" xfId="0" applyFont="1" applyFill="1" applyBorder="1" applyAlignment="1" applyProtection="1">
      <alignment horizontal="center" vertical="center" wrapText="1"/>
      <protection locked="0"/>
    </xf>
    <xf numFmtId="0" fontId="95" fillId="0" borderId="36" xfId="0" applyFont="1" applyFill="1" applyBorder="1" applyAlignment="1" applyProtection="1">
      <alignment horizontal="center" vertical="center" wrapText="1"/>
      <protection locked="0"/>
    </xf>
    <xf numFmtId="186" fontId="9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167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5" fillId="78" borderId="31" xfId="0" applyFont="1" applyFill="1" applyBorder="1" applyAlignment="1">
      <alignment horizontal="center" vertical="center"/>
    </xf>
    <xf numFmtId="0" fontId="95" fillId="78" borderId="32" xfId="0" applyFont="1" applyFill="1" applyBorder="1" applyAlignment="1">
      <alignment horizontal="center" vertical="center"/>
    </xf>
    <xf numFmtId="0" fontId="97" fillId="78" borderId="31" xfId="0" applyFont="1" applyFill="1" applyBorder="1" applyAlignment="1">
      <alignment horizontal="center" vertical="center" wrapText="1"/>
    </xf>
    <xf numFmtId="0" fontId="97" fillId="78" borderId="32" xfId="0" applyFont="1" applyFill="1" applyBorder="1" applyAlignment="1">
      <alignment horizontal="center" vertical="center" wrapText="1"/>
    </xf>
    <xf numFmtId="0" fontId="97" fillId="78" borderId="31" xfId="0" applyFont="1" applyFill="1" applyBorder="1" applyAlignment="1">
      <alignment horizontal="center" vertical="center"/>
    </xf>
    <xf numFmtId="0" fontId="97" fillId="78" borderId="32" xfId="0" applyFont="1" applyFill="1" applyBorder="1" applyAlignment="1">
      <alignment horizontal="center" vertical="center"/>
    </xf>
    <xf numFmtId="14" fontId="97" fillId="78" borderId="31" xfId="0" applyNumberFormat="1" applyFont="1" applyFill="1" applyBorder="1" applyAlignment="1">
      <alignment horizontal="center" vertical="center" wrapText="1"/>
    </xf>
    <xf numFmtId="14" fontId="97" fillId="78" borderId="32" xfId="0" applyNumberFormat="1" applyFont="1" applyFill="1" applyBorder="1" applyAlignment="1">
      <alignment horizontal="center" vertical="center" wrapText="1"/>
    </xf>
    <xf numFmtId="0" fontId="95" fillId="78" borderId="31" xfId="0" applyFont="1" applyFill="1" applyBorder="1" applyAlignment="1" applyProtection="1">
      <alignment horizontal="left" vertical="center" wrapText="1"/>
      <protection locked="0"/>
    </xf>
    <xf numFmtId="0" fontId="95" fillId="78" borderId="32" xfId="0" applyFont="1" applyFill="1" applyBorder="1" applyAlignment="1" applyProtection="1">
      <alignment horizontal="left" vertical="center" wrapText="1"/>
      <protection locked="0"/>
    </xf>
    <xf numFmtId="0" fontId="79" fillId="0" borderId="0" xfId="0" applyFont="1" applyFill="1"/>
    <xf numFmtId="0" fontId="0" fillId="0" borderId="1" xfId="0" applyFill="1" applyBorder="1"/>
  </cellXfs>
  <cellStyles count="60522">
    <cellStyle name=" 1" xfId="1"/>
    <cellStyle name=" 1 2" xfId="2"/>
    <cellStyle name="_11  баржа 2038" xfId="60432"/>
    <cellStyle name="_11  баржа 2038 2" xfId="60433"/>
    <cellStyle name="_11  баржа 2038_Расчет 6587" xfId="60434"/>
    <cellStyle name="_11  баржа 2038_Расчет 6655.2 Ямашева" xfId="60435"/>
    <cellStyle name="_11  баржа 2038_Расчет 6655.2 Ямашева 2" xfId="60436"/>
    <cellStyle name="_11  баржа 2038_Расчет 6674.3 Зеленод" xfId="60437"/>
    <cellStyle name="_11  баржа 2038_Расчет, аналоги" xfId="60438"/>
    <cellStyle name="_11  баржа 2038_Расчет, аналоги 2" xfId="60439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0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1"/>
    <cellStyle name="_Бюджетные формы.Расходы v.3.1" xfId="48"/>
    <cellStyle name="_Бюджетные формы.Расходы v.3.1 2" xfId="30560"/>
    <cellStyle name="_Гран здание" xfId="60442"/>
    <cellStyle name="_Гран здание 2" xfId="60443"/>
    <cellStyle name="_Гран здание_Расчет 1113 Бавлынефть эл-ние" xfId="60444"/>
    <cellStyle name="_Гран здание_Расчет 1123.3 Оборудование" xfId="60445"/>
    <cellStyle name="_Гран здание_Расчет здание Он клиник" xfId="60446"/>
    <cellStyle name="_Заявка 2 (1)" xfId="60447"/>
    <cellStyle name="_Заявка 2 (1)_Расчет 1113 Бавлынефть эл-ние" xfId="60448"/>
    <cellStyle name="_Заявка 2 (1)_Расчет 1192 Ямашнефть КТП" xfId="60449"/>
    <cellStyle name="_Заявка 2 (1)_Расчет 1192 Ямашнефть КТП 2" xfId="60450"/>
    <cellStyle name="_Земля Приволжский" xfId="60451"/>
    <cellStyle name="_Земля Приволжский 2" xfId="60452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3"/>
    <cellStyle name="_Корр. площадь-тихор-произв" xfId="60454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5"/>
    <cellStyle name="_ОТЧЁТ 6747 БиоЛабмед.1 (1) ИСПРАВЛЯЛА ДЛЯ ФИЗ ЛИЦА" xfId="6045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7"/>
    <cellStyle name="_Прил 4_Формат-РСК_29.11.06_new finalприм" xfId="78"/>
    <cellStyle name="_Прил 4_Формат-РСК_29.11.06_new finalприм 2" xfId="30590"/>
    <cellStyle name="_Р-05 (111,3 кв.м)" xfId="60458"/>
    <cellStyle name="_Р-6452. Батыршина" xfId="60459"/>
    <cellStyle name="_Расчет 1278 Татнефть-Актив Бавлы" xfId="60460"/>
    <cellStyle name="_Расчет 6050.1 Заря" xfId="60461"/>
    <cellStyle name="_Расчет 6050.1 Заря 2" xfId="60462"/>
    <cellStyle name="_Расчет 6050.1 Заря_Расчет 1113 Бавлынефть эл-ние" xfId="60463"/>
    <cellStyle name="_Расчет 6050.1 Заря_Расчет 1123.3 Оборудование" xfId="60464"/>
    <cellStyle name="_Расчет 6050.1 Заря_Расчет здание Он клиник" xfId="60465"/>
    <cellStyle name="_Расчет 6312. ВТБ-24" xfId="60466"/>
    <cellStyle name="_Расчет 6383 Челны" xfId="60467"/>
    <cellStyle name="_Расчет 6416. Чистополь" xfId="60468"/>
    <cellStyle name="_Расчет 6440 НеОтопл" xfId="60469"/>
    <cellStyle name="_Расчет 6584- ИТОГ" xfId="60470"/>
    <cellStyle name="_Расчет 6655.2 Ямашева" xfId="60471"/>
    <cellStyle name="_Расчет 6729 Шемордан" xfId="60472"/>
    <cellStyle name="_Расчет база Лениногорск" xfId="60473"/>
    <cellStyle name="_Расчет комарова" xfId="60474"/>
    <cellStyle name="_Расчеты з.39" xfId="60475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1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0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2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5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4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7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19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8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1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0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6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7"/>
    <cellStyle name="Bottom Border Line 2" xfId="60478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79"/>
    <cellStyle name="Card B" xfId="60480"/>
    <cellStyle name="Card BL" xfId="60481"/>
    <cellStyle name="Card BR" xfId="60482"/>
    <cellStyle name="Card L" xfId="60483"/>
    <cellStyle name="Card R" xfId="60484"/>
    <cellStyle name="Card T" xfId="60485"/>
    <cellStyle name="Card TL" xfId="60486"/>
    <cellStyle name="Card TR" xfId="60487"/>
    <cellStyle name="Check" xfId="60488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89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0"/>
    <cellStyle name="Deviant" xfId="60491"/>
    <cellStyle name="Dex Doub Line" xfId="60492"/>
    <cellStyle name="Dex Doub Line 2" xfId="60493"/>
    <cellStyle name="Euro" xfId="4417"/>
    <cellStyle name="Euro 2" xfId="60495"/>
    <cellStyle name="Euro 3" xfId="60494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6"/>
    <cellStyle name="From" xfId="60497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499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0"/>
    <cellStyle name="Top and Bottom Border" xfId="60501"/>
    <cellStyle name="Top and Bottom Border 2" xfId="6050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3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4"/>
    <cellStyle name="Zaph Call 11pt" xfId="60505"/>
    <cellStyle name="Zero" xfId="6050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3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2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5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7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6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2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8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1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0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3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2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4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5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8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7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0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39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7"/>
    <cellStyle name="Денежный 15" xfId="60508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1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4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3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6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5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8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7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49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2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1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4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3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6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5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7"/>
    <cellStyle name="Обычный 12 2 5" xfId="59085"/>
    <cellStyle name="Обычный 12 3" xfId="13102"/>
    <cellStyle name="Обычный 12 3 2" xfId="60359"/>
    <cellStyle name="Обычный 12 3 3" xfId="60358"/>
    <cellStyle name="Обычный 12 4" xfId="59086"/>
    <cellStyle name="Обычный 12 4 2" xfId="60361"/>
    <cellStyle name="Обычный 12 4 3" xfId="60360"/>
    <cellStyle name="Обычный 12 5" xfId="60362"/>
    <cellStyle name="Обычный 12 5 2" xfId="60363"/>
    <cellStyle name="Обычный 12 6" xfId="60364"/>
    <cellStyle name="Обычный 12 6 2" xfId="60365"/>
    <cellStyle name="Обычный 12 7" xfId="60366"/>
    <cellStyle name="Обычный 12 7 2" xfId="60367"/>
    <cellStyle name="Обычный 12 8" xfId="60368"/>
    <cellStyle name="Обычный 12 8 2" xfId="60369"/>
    <cellStyle name="Обычный 12 9" xfId="6050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0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1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2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3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4"/>
    <cellStyle name="Обычный 2 2 2 30" xfId="44142"/>
    <cellStyle name="Обычный 2 2 2 4" xfId="14189"/>
    <cellStyle name="Обычный 2 2 2 4 2" xfId="44143"/>
    <cellStyle name="Обычный 2 2 2 4 3" xfId="60375"/>
    <cellStyle name="Обычный 2 2 2 5" xfId="14190"/>
    <cellStyle name="Обычный 2 2 2 5 2" xfId="44144"/>
    <cellStyle name="Обычный 2 2 2 5 3" xfId="60376"/>
    <cellStyle name="Обычный 2 2 2 6" xfId="14191"/>
    <cellStyle name="Обычный 2 2 2 6 2" xfId="44145"/>
    <cellStyle name="Обычный 2 2 2 6 3" xfId="60377"/>
    <cellStyle name="Обычный 2 2 2 7" xfId="14192"/>
    <cellStyle name="Обычный 2 2 2 7 2" xfId="44146"/>
    <cellStyle name="Обычный 2 2 2 7 3" xfId="60378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7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1"/>
    <cellStyle name="Обычный 2 2 6" xfId="14226"/>
    <cellStyle name="Обычный 2 2 6 2" xfId="44181"/>
    <cellStyle name="Обычный 2 2 6 2 2" xfId="60382"/>
    <cellStyle name="Обычный 2 2 7" xfId="14227"/>
    <cellStyle name="Обычный 2 2 7 2" xfId="44182"/>
    <cellStyle name="Обычный 2 2 7 2 2" xfId="60383"/>
    <cellStyle name="Обычный 2 2 8" xfId="14228"/>
    <cellStyle name="Обычный 2 2 8 2" xfId="44183"/>
    <cellStyle name="Обычный 2 2 8 3" xfId="60510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1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2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6"/>
    <cellStyle name="Обычный 2 5 3" xfId="60385"/>
    <cellStyle name="Обычный 2 5 4" xfId="60513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8"/>
    <cellStyle name="Обычный 2 6 3" xfId="60387"/>
    <cellStyle name="Обычный 2 6 4" xfId="60514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0"/>
    <cellStyle name="Обычный 2 7 3" xfId="60389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2"/>
    <cellStyle name="Обычный 2 8 3" xfId="6039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4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3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6"/>
    <cellStyle name="Обычный 21 3 3" xfId="60395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8"/>
    <cellStyle name="Обычный 21 4 3" xfId="60397"/>
    <cellStyle name="Обычный 21 5" xfId="14506"/>
    <cellStyle name="Обычный 21 5 2" xfId="44447"/>
    <cellStyle name="Обычный 21 5 2 2" xfId="60400"/>
    <cellStyle name="Обычный 21 5 3" xfId="60399"/>
    <cellStyle name="Обычный 21 6" xfId="14507"/>
    <cellStyle name="Обычный 21 6 2" xfId="44448"/>
    <cellStyle name="Обычный 21 6 2 2" xfId="60402"/>
    <cellStyle name="Обычный 21 6 3" xfId="60401"/>
    <cellStyle name="Обычный 21 7" xfId="14508"/>
    <cellStyle name="Обычный 21 7 2" xfId="44449"/>
    <cellStyle name="Обычный 21 7 2 2" xfId="60404"/>
    <cellStyle name="Обычный 21 7 3" xfId="60403"/>
    <cellStyle name="Обычный 21 8" xfId="14509"/>
    <cellStyle name="Обычный 21 8 2" xfId="44450"/>
    <cellStyle name="Обычный 21 8 2 2" xfId="60406"/>
    <cellStyle name="Обычный 21 8 3" xfId="60405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5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7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7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8"/>
    <cellStyle name="Обычный 4 3 29" xfId="60516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09"/>
    <cellStyle name="Обычный 4 5" xfId="15723"/>
    <cellStyle name="Обычный 4 5 2" xfId="45601"/>
    <cellStyle name="Обычный 4 5 3" xfId="60410"/>
    <cellStyle name="Обычный 4 6" xfId="15724"/>
    <cellStyle name="Обычный 4 6 2" xfId="45602"/>
    <cellStyle name="Обычный 4 6 3" xfId="60411"/>
    <cellStyle name="Обычный 4 7" xfId="15725"/>
    <cellStyle name="Обычный 4 7 2" xfId="45603"/>
    <cellStyle name="Обычный 4 7 3" xfId="60412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3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4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8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52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6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5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8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7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0"/>
    <cellStyle name="Примечание 2 3" xfId="28906"/>
    <cellStyle name="Примечание 2 3 2" xfId="58765"/>
    <cellStyle name="Примечание 2 3 3" xfId="60519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3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2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19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5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7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6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29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8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0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1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0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66FFFF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7"/>
  <sheetViews>
    <sheetView tabSelected="1" zoomScale="55" zoomScaleNormal="55" workbookViewId="0">
      <pane xSplit="9" ySplit="10" topLeftCell="J11" activePane="bottomRight" state="frozen"/>
      <selection pane="topRight" activeCell="J1" sqref="J1"/>
      <selection pane="bottomLeft" activeCell="A13" sqref="A13"/>
      <selection pane="bottomRight" activeCell="P13" sqref="P13"/>
    </sheetView>
  </sheetViews>
  <sheetFormatPr defaultRowHeight="15" outlineLevelCol="1"/>
  <cols>
    <col min="1" max="1" width="10" customWidth="1"/>
    <col min="2" max="2" width="10.85546875" customWidth="1"/>
    <col min="3" max="3" width="9.28515625" customWidth="1"/>
    <col min="4" max="4" width="14" customWidth="1"/>
    <col min="5" max="5" width="26.85546875" customWidth="1"/>
    <col min="6" max="6" width="14.28515625" customWidth="1"/>
    <col min="7" max="7" width="16.42578125" customWidth="1"/>
    <col min="8" max="8" width="9" customWidth="1"/>
    <col min="9" max="9" width="59.7109375" customWidth="1"/>
    <col min="10" max="10" width="11.5703125" hidden="1" customWidth="1" outlineLevel="1"/>
    <col min="11" max="11" width="10.140625" hidden="1" customWidth="1" outlineLevel="1"/>
    <col min="12" max="12" width="17.7109375" hidden="1" customWidth="1" outlineLevel="1"/>
    <col min="13" max="13" width="14.85546875" hidden="1" customWidth="1" outlineLevel="1"/>
    <col min="14" max="14" width="27.85546875" hidden="1" customWidth="1" outlineLevel="1"/>
    <col min="15" max="15" width="22.140625" hidden="1" customWidth="1" outlineLevel="1"/>
    <col min="16" max="16" width="15.140625" bestFit="1" customWidth="1" collapsed="1"/>
    <col min="17" max="17" width="15.140625" bestFit="1" customWidth="1"/>
    <col min="18" max="18" width="12.28515625" hidden="1" customWidth="1" outlineLevel="1"/>
    <col min="19" max="19" width="9.140625" hidden="1" customWidth="1" outlineLevel="1"/>
    <col min="20" max="20" width="9.7109375" hidden="1" customWidth="1" outlineLevel="1"/>
    <col min="21" max="21" width="8.140625" hidden="1" customWidth="1" outlineLevel="1"/>
    <col min="22" max="22" width="7.7109375" hidden="1" customWidth="1" outlineLevel="1"/>
    <col min="23" max="23" width="7.28515625" hidden="1" customWidth="1" outlineLevel="1"/>
    <col min="24" max="24" width="9.140625" hidden="1" customWidth="1" outlineLevel="1"/>
    <col min="25" max="25" width="11.85546875" hidden="1" customWidth="1" outlineLevel="1"/>
    <col min="26" max="26" width="10.7109375" hidden="1" customWidth="1" outlineLevel="1"/>
    <col min="27" max="27" width="13.7109375" hidden="1" customWidth="1" outlineLevel="1" collapsed="1"/>
    <col min="28" max="28" width="13.42578125" hidden="1" customWidth="1" outlineLevel="1"/>
    <col min="29" max="29" width="17" customWidth="1" collapsed="1"/>
    <col min="30" max="30" width="15.140625" hidden="1" customWidth="1" outlineLevel="1"/>
    <col min="31" max="31" width="11.140625" hidden="1" customWidth="1" outlineLevel="1"/>
    <col min="32" max="32" width="14.5703125" customWidth="1" collapsed="1"/>
    <col min="33" max="33" width="13.28515625" customWidth="1"/>
    <col min="34" max="34" width="13.7109375" bestFit="1" customWidth="1"/>
    <col min="35" max="35" width="21.28515625" hidden="1" customWidth="1" outlineLevel="1"/>
    <col min="36" max="36" width="14" hidden="1" customWidth="1" outlineLevel="1"/>
    <col min="37" max="37" width="60.7109375" customWidth="1" collapsed="1"/>
    <col min="38" max="38" width="19" customWidth="1"/>
    <col min="39" max="39" width="9.140625" customWidth="1"/>
    <col min="40" max="40" width="13.140625" customWidth="1"/>
    <col min="41" max="41" width="14.7109375" customWidth="1"/>
    <col min="42" max="42" width="19.85546875" customWidth="1"/>
    <col min="43" max="43" width="19" customWidth="1"/>
    <col min="44" max="44" width="13.28515625" customWidth="1"/>
    <col min="45" max="45" width="12.28515625" customWidth="1"/>
    <col min="46" max="46" width="12" customWidth="1"/>
    <col min="47" max="47" width="12.42578125" customWidth="1"/>
    <col min="48" max="49" width="9.140625" hidden="1" customWidth="1" outlineLevel="1"/>
    <col min="50" max="50" width="12.85546875" hidden="1" customWidth="1" outlineLevel="1"/>
    <col min="51" max="51" width="9.140625" hidden="1" customWidth="1" outlineLevel="1"/>
    <col min="52" max="52" width="11.140625" hidden="1" customWidth="1" outlineLevel="1"/>
    <col min="53" max="53" width="50.42578125" hidden="1" customWidth="1" outlineLevel="1"/>
    <col min="54" max="54" width="11.85546875" hidden="1" customWidth="1" outlineLevel="1"/>
    <col min="55" max="55" width="11.42578125" hidden="1" customWidth="1" outlineLevel="1"/>
    <col min="56" max="56" width="12.5703125" hidden="1" customWidth="1" outlineLevel="1"/>
    <col min="57" max="57" width="6.7109375" hidden="1" customWidth="1" outlineLevel="1"/>
    <col min="58" max="58" width="7.140625" hidden="1" customWidth="1" outlineLevel="1"/>
    <col min="59" max="59" width="7" hidden="1" customWidth="1" outlineLevel="1"/>
    <col min="60" max="60" width="9.140625" hidden="1" customWidth="1" outlineLevel="1"/>
    <col min="61" max="61" width="55.42578125" customWidth="1" collapsed="1"/>
  </cols>
  <sheetData>
    <row r="1" spans="1:82" s="4" customFormat="1" ht="17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25"/>
      <c r="AT1" s="26"/>
      <c r="AU1" s="25"/>
      <c r="AV1" s="25"/>
      <c r="AW1" s="25"/>
      <c r="AX1" s="25"/>
      <c r="AY1" s="25"/>
      <c r="AZ1" s="25"/>
      <c r="BA1" s="25"/>
      <c r="BB1" s="25"/>
      <c r="BC1" s="25"/>
      <c r="BD1" s="27"/>
      <c r="BE1" s="27"/>
      <c r="BF1" s="27"/>
      <c r="BG1" s="27"/>
      <c r="BH1" s="27"/>
      <c r="BI1" s="25"/>
      <c r="BJ1" s="10"/>
      <c r="BK1" s="10"/>
      <c r="BL1" s="10"/>
      <c r="BM1" s="10"/>
      <c r="BN1" s="5"/>
      <c r="BO1" s="5"/>
      <c r="BP1" s="5"/>
      <c r="BQ1" s="5"/>
      <c r="BR1" s="12"/>
      <c r="BS1" s="6"/>
      <c r="BT1" s="6"/>
      <c r="BU1" s="6"/>
      <c r="BV1" s="7"/>
      <c r="BW1" s="6"/>
      <c r="BX1" s="6"/>
      <c r="BY1" s="6"/>
    </row>
    <row r="2" spans="1:82" s="4" customFormat="1" ht="17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23"/>
      <c r="AS2" s="25"/>
      <c r="AT2" s="26"/>
      <c r="AU2" s="26"/>
      <c r="AV2" s="28"/>
      <c r="AW2" s="28"/>
      <c r="AX2" s="28"/>
      <c r="AY2" s="28"/>
      <c r="AZ2" s="28"/>
      <c r="BA2" s="28"/>
      <c r="BB2" s="28"/>
      <c r="BC2" s="28"/>
      <c r="BD2" s="28"/>
      <c r="BE2" s="29"/>
      <c r="BF2" s="29"/>
      <c r="BG2" s="30"/>
      <c r="BH2" s="30"/>
      <c r="BI2" s="31"/>
      <c r="BJ2" s="8"/>
      <c r="BK2" s="8"/>
      <c r="BL2" s="8"/>
      <c r="BM2" s="8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82" ht="17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23"/>
      <c r="AS3" s="25"/>
      <c r="AT3" s="26"/>
      <c r="AU3" s="26"/>
      <c r="AV3" s="25"/>
      <c r="AW3" s="25"/>
      <c r="AX3" s="25"/>
      <c r="AY3" s="25"/>
      <c r="AZ3" s="25"/>
      <c r="BA3" s="25"/>
      <c r="BB3" s="25"/>
      <c r="BC3" s="25"/>
      <c r="BD3" s="27"/>
      <c r="BE3" s="27"/>
      <c r="BF3" s="27"/>
      <c r="BG3" s="27"/>
      <c r="BH3" s="27"/>
      <c r="BI3" s="32"/>
      <c r="BJ3" s="11"/>
      <c r="BK3" s="11"/>
      <c r="BL3" s="11"/>
      <c r="BM3" s="11"/>
      <c r="BN3" s="9"/>
      <c r="BO3" s="9"/>
      <c r="BP3" s="9"/>
      <c r="BQ3" s="9"/>
      <c r="BR3" s="13"/>
      <c r="BS3" s="9"/>
      <c r="BT3" s="9"/>
      <c r="BU3" s="9"/>
      <c r="BV3" s="9"/>
      <c r="BW3" s="9"/>
      <c r="BX3" s="9"/>
      <c r="BY3" s="9"/>
    </row>
    <row r="4" spans="1:82" ht="27">
      <c r="A4" s="22" t="s">
        <v>89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23"/>
      <c r="AS4" s="25"/>
      <c r="AT4" s="26"/>
      <c r="AU4" s="26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33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</row>
    <row r="5" spans="1:82" s="2" customFormat="1" ht="17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24"/>
      <c r="AS5" s="34"/>
      <c r="AT5" s="34"/>
      <c r="AU5" s="34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6"/>
    </row>
    <row r="6" spans="1:82" s="2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7"/>
    </row>
    <row r="7" spans="1:82" s="3" customFormat="1" ht="42" customHeight="1">
      <c r="A7" s="92" t="s">
        <v>36</v>
      </c>
      <c r="B7" s="92" t="s">
        <v>18</v>
      </c>
      <c r="C7" s="92" t="s">
        <v>20</v>
      </c>
      <c r="D7" s="92"/>
      <c r="E7" s="92"/>
      <c r="F7" s="92" t="s">
        <v>87</v>
      </c>
      <c r="G7" s="92" t="s">
        <v>88</v>
      </c>
      <c r="H7" s="92" t="s">
        <v>21</v>
      </c>
      <c r="I7" s="92" t="s">
        <v>22</v>
      </c>
      <c r="J7" s="92" t="s">
        <v>41</v>
      </c>
      <c r="K7" s="92" t="s">
        <v>42</v>
      </c>
      <c r="L7" s="92" t="s">
        <v>52</v>
      </c>
      <c r="M7" s="95" t="s">
        <v>53</v>
      </c>
      <c r="N7" s="92" t="s">
        <v>54</v>
      </c>
      <c r="O7" s="92" t="s">
        <v>55</v>
      </c>
      <c r="P7" s="92" t="s">
        <v>48</v>
      </c>
      <c r="Q7" s="92"/>
      <c r="R7" s="92" t="s">
        <v>45</v>
      </c>
      <c r="S7" s="92"/>
      <c r="T7" s="92"/>
      <c r="U7" s="92"/>
      <c r="V7" s="92"/>
      <c r="W7" s="92"/>
      <c r="X7" s="92"/>
      <c r="Y7" s="92"/>
      <c r="Z7" s="92"/>
      <c r="AA7" s="93" t="s">
        <v>56</v>
      </c>
      <c r="AB7" s="93"/>
      <c r="AC7" s="92" t="s">
        <v>43</v>
      </c>
      <c r="AD7" s="92" t="s">
        <v>0</v>
      </c>
      <c r="AE7" s="92"/>
      <c r="AF7" s="92"/>
      <c r="AG7" s="92"/>
      <c r="AH7" s="92"/>
      <c r="AI7" s="92" t="s">
        <v>83</v>
      </c>
      <c r="AJ7" s="92"/>
      <c r="AK7" s="92" t="s">
        <v>37</v>
      </c>
      <c r="AL7" s="92"/>
      <c r="AM7" s="92"/>
      <c r="AN7" s="92"/>
      <c r="AO7" s="92"/>
      <c r="AP7" s="92"/>
      <c r="AQ7" s="92"/>
      <c r="AR7" s="92"/>
      <c r="AS7" s="92"/>
      <c r="AT7" s="92"/>
      <c r="AU7" s="92" t="s">
        <v>19</v>
      </c>
      <c r="AV7" s="92" t="s">
        <v>57</v>
      </c>
      <c r="AW7" s="92" t="s">
        <v>58</v>
      </c>
      <c r="AX7" s="92" t="s">
        <v>59</v>
      </c>
      <c r="AY7" s="98" t="s">
        <v>60</v>
      </c>
      <c r="AZ7" s="99"/>
      <c r="BA7" s="99"/>
      <c r="BB7" s="99"/>
      <c r="BC7" s="99"/>
      <c r="BD7" s="99"/>
      <c r="BE7" s="99"/>
      <c r="BF7" s="99"/>
      <c r="BG7" s="99"/>
      <c r="BH7" s="100"/>
      <c r="BI7" s="95" t="s">
        <v>50</v>
      </c>
    </row>
    <row r="8" spans="1:82" s="3" customFormat="1" ht="65.25" customHeight="1">
      <c r="A8" s="92"/>
      <c r="B8" s="92"/>
      <c r="C8" s="92" t="s">
        <v>61</v>
      </c>
      <c r="D8" s="92" t="s">
        <v>62</v>
      </c>
      <c r="E8" s="92" t="s">
        <v>63</v>
      </c>
      <c r="F8" s="92"/>
      <c r="G8" s="92"/>
      <c r="H8" s="92"/>
      <c r="I8" s="92"/>
      <c r="J8" s="92"/>
      <c r="K8" s="92"/>
      <c r="L8" s="92"/>
      <c r="M8" s="96"/>
      <c r="N8" s="92"/>
      <c r="O8" s="92"/>
      <c r="P8" s="92"/>
      <c r="Q8" s="92"/>
      <c r="R8" s="92" t="s">
        <v>23</v>
      </c>
      <c r="S8" s="92" t="s">
        <v>24</v>
      </c>
      <c r="T8" s="92"/>
      <c r="U8" s="92"/>
      <c r="V8" s="92"/>
      <c r="W8" s="92"/>
      <c r="X8" s="92" t="s">
        <v>25</v>
      </c>
      <c r="Y8" s="93" t="s">
        <v>49</v>
      </c>
      <c r="Z8" s="93"/>
      <c r="AA8" s="93"/>
      <c r="AB8" s="93"/>
      <c r="AC8" s="92"/>
      <c r="AD8" s="92" t="s">
        <v>64</v>
      </c>
      <c r="AE8" s="92" t="s">
        <v>65</v>
      </c>
      <c r="AF8" s="92" t="s">
        <v>51</v>
      </c>
      <c r="AG8" s="110" t="s">
        <v>79</v>
      </c>
      <c r="AH8" s="110" t="s">
        <v>80</v>
      </c>
      <c r="AI8" s="92" t="s">
        <v>84</v>
      </c>
      <c r="AJ8" s="92" t="s">
        <v>44</v>
      </c>
      <c r="AK8" s="92" t="s">
        <v>34</v>
      </c>
      <c r="AL8" s="92" t="s">
        <v>35</v>
      </c>
      <c r="AM8" s="92" t="s">
        <v>26</v>
      </c>
      <c r="AN8" s="92"/>
      <c r="AO8" s="92" t="s">
        <v>39</v>
      </c>
      <c r="AP8" s="92" t="s">
        <v>31</v>
      </c>
      <c r="AQ8" s="92"/>
      <c r="AR8" s="93" t="s">
        <v>85</v>
      </c>
      <c r="AS8" s="92" t="s">
        <v>81</v>
      </c>
      <c r="AT8" s="94" t="s">
        <v>82</v>
      </c>
      <c r="AU8" s="92"/>
      <c r="AV8" s="92"/>
      <c r="AW8" s="92"/>
      <c r="AX8" s="92"/>
      <c r="AY8" s="101" t="s">
        <v>66</v>
      </c>
      <c r="AZ8" s="101" t="s">
        <v>67</v>
      </c>
      <c r="BA8" s="101" t="s">
        <v>68</v>
      </c>
      <c r="BB8" s="108" t="s">
        <v>69</v>
      </c>
      <c r="BC8" s="108" t="s">
        <v>70</v>
      </c>
      <c r="BD8" s="106" t="s">
        <v>71</v>
      </c>
      <c r="BE8" s="103" t="s">
        <v>72</v>
      </c>
      <c r="BF8" s="104"/>
      <c r="BG8" s="105"/>
      <c r="BH8" s="101" t="s">
        <v>73</v>
      </c>
      <c r="BI8" s="96"/>
    </row>
    <row r="9" spans="1:82" s="3" customFormat="1" ht="16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7"/>
      <c r="N9" s="92"/>
      <c r="O9" s="92"/>
      <c r="P9" s="18" t="s">
        <v>46</v>
      </c>
      <c r="Q9" s="18" t="s">
        <v>47</v>
      </c>
      <c r="R9" s="92"/>
      <c r="S9" s="18" t="s">
        <v>27</v>
      </c>
      <c r="T9" s="18" t="s">
        <v>28</v>
      </c>
      <c r="U9" s="18" t="s">
        <v>29</v>
      </c>
      <c r="V9" s="18" t="s">
        <v>30</v>
      </c>
      <c r="W9" s="18" t="s">
        <v>40</v>
      </c>
      <c r="X9" s="92"/>
      <c r="Y9" s="18" t="s">
        <v>46</v>
      </c>
      <c r="Z9" s="18" t="s">
        <v>47</v>
      </c>
      <c r="AA9" s="18" t="s">
        <v>46</v>
      </c>
      <c r="AB9" s="18" t="s">
        <v>47</v>
      </c>
      <c r="AC9" s="92"/>
      <c r="AD9" s="92"/>
      <c r="AE9" s="92"/>
      <c r="AF9" s="92"/>
      <c r="AG9" s="110"/>
      <c r="AH9" s="110"/>
      <c r="AI9" s="92"/>
      <c r="AJ9" s="92"/>
      <c r="AK9" s="92"/>
      <c r="AL9" s="92"/>
      <c r="AM9" s="18" t="s">
        <v>38</v>
      </c>
      <c r="AN9" s="18" t="s">
        <v>33</v>
      </c>
      <c r="AO9" s="92"/>
      <c r="AP9" s="18" t="s">
        <v>32</v>
      </c>
      <c r="AQ9" s="18" t="s">
        <v>33</v>
      </c>
      <c r="AR9" s="93"/>
      <c r="AS9" s="92"/>
      <c r="AT9" s="94"/>
      <c r="AU9" s="92"/>
      <c r="AV9" s="92"/>
      <c r="AW9" s="92"/>
      <c r="AX9" s="92"/>
      <c r="AY9" s="102"/>
      <c r="AZ9" s="102"/>
      <c r="BA9" s="102"/>
      <c r="BB9" s="109"/>
      <c r="BC9" s="109"/>
      <c r="BD9" s="107"/>
      <c r="BE9" s="19" t="s">
        <v>74</v>
      </c>
      <c r="BF9" s="20" t="s">
        <v>75</v>
      </c>
      <c r="BG9" s="20" t="s">
        <v>76</v>
      </c>
      <c r="BH9" s="102"/>
      <c r="BI9" s="97"/>
    </row>
    <row r="10" spans="1:82" s="3" customFormat="1" ht="16.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21">
        <v>33</v>
      </c>
      <c r="AH10" s="21">
        <v>34</v>
      </c>
      <c r="AI10" s="21">
        <v>35</v>
      </c>
      <c r="AJ10" s="21">
        <v>36</v>
      </c>
      <c r="AK10" s="21">
        <v>37</v>
      </c>
      <c r="AL10" s="21">
        <v>38</v>
      </c>
      <c r="AM10" s="21">
        <v>39</v>
      </c>
      <c r="AN10" s="21">
        <v>40</v>
      </c>
      <c r="AO10" s="21">
        <v>41</v>
      </c>
      <c r="AP10" s="21">
        <v>42</v>
      </c>
      <c r="AQ10" s="21">
        <v>43</v>
      </c>
      <c r="AR10" s="21">
        <v>44</v>
      </c>
      <c r="AS10" s="21">
        <v>45</v>
      </c>
      <c r="AT10" s="21">
        <v>46</v>
      </c>
      <c r="AU10" s="21">
        <v>47</v>
      </c>
      <c r="AV10" s="21">
        <v>48</v>
      </c>
      <c r="AW10" s="21">
        <v>49</v>
      </c>
      <c r="AX10" s="21">
        <v>50</v>
      </c>
      <c r="AY10" s="21">
        <v>51</v>
      </c>
      <c r="AZ10" s="21">
        <v>52</v>
      </c>
      <c r="BA10" s="21">
        <v>53</v>
      </c>
      <c r="BB10" s="21">
        <v>54</v>
      </c>
      <c r="BC10" s="21">
        <v>55</v>
      </c>
      <c r="BD10" s="21">
        <v>56</v>
      </c>
      <c r="BE10" s="21">
        <v>57</v>
      </c>
      <c r="BF10" s="21">
        <v>58</v>
      </c>
      <c r="BG10" s="21">
        <v>59</v>
      </c>
      <c r="BH10" s="21">
        <v>60</v>
      </c>
      <c r="BI10" s="21">
        <v>61</v>
      </c>
    </row>
    <row r="11" spans="1:82" s="121" customFormat="1" ht="137.25" customHeight="1">
      <c r="A11" s="62">
        <v>3</v>
      </c>
      <c r="B11" s="58" t="s">
        <v>129</v>
      </c>
      <c r="C11" s="51" t="s">
        <v>97</v>
      </c>
      <c r="D11" s="51" t="s">
        <v>77</v>
      </c>
      <c r="E11" s="63" t="s">
        <v>103</v>
      </c>
      <c r="F11" s="53" t="s">
        <v>130</v>
      </c>
      <c r="G11" s="53" t="s">
        <v>130</v>
      </c>
      <c r="H11" s="57">
        <v>1</v>
      </c>
      <c r="I11" s="64" t="s">
        <v>131</v>
      </c>
      <c r="J11" s="57" t="s">
        <v>77</v>
      </c>
      <c r="K11" s="57" t="s">
        <v>91</v>
      </c>
      <c r="L11" s="56" t="s">
        <v>99</v>
      </c>
      <c r="M11" s="53" t="s">
        <v>100</v>
      </c>
      <c r="N11" s="56" t="s">
        <v>101</v>
      </c>
      <c r="O11" s="56" t="s">
        <v>92</v>
      </c>
      <c r="P11" s="65">
        <v>1006.044</v>
      </c>
      <c r="Q11" s="65">
        <f t="shared" ref="Q11" si="0">P11*1.18</f>
        <v>1187.1319199999998</v>
      </c>
      <c r="R11" s="55" t="s">
        <v>77</v>
      </c>
      <c r="S11" s="55" t="s">
        <v>77</v>
      </c>
      <c r="T11" s="55" t="s">
        <v>77</v>
      </c>
      <c r="U11" s="55" t="s">
        <v>77</v>
      </c>
      <c r="V11" s="55" t="s">
        <v>77</v>
      </c>
      <c r="W11" s="55" t="s">
        <v>77</v>
      </c>
      <c r="X11" s="55" t="s">
        <v>77</v>
      </c>
      <c r="Y11" s="55" t="s">
        <v>77</v>
      </c>
      <c r="Z11" s="55" t="s">
        <v>77</v>
      </c>
      <c r="AA11" s="65">
        <f t="shared" ref="AA11:AB11" si="1">P11</f>
        <v>1006.044</v>
      </c>
      <c r="AB11" s="65">
        <f t="shared" si="1"/>
        <v>1187.1319199999998</v>
      </c>
      <c r="AC11" s="57" t="s">
        <v>96</v>
      </c>
      <c r="AD11" s="57" t="s">
        <v>86</v>
      </c>
      <c r="AE11" s="57" t="s">
        <v>77</v>
      </c>
      <c r="AF11" s="57" t="s">
        <v>78</v>
      </c>
      <c r="AG11" s="57" t="s">
        <v>110</v>
      </c>
      <c r="AH11" s="57" t="s">
        <v>132</v>
      </c>
      <c r="AI11" s="57" t="s">
        <v>77</v>
      </c>
      <c r="AJ11" s="57" t="s">
        <v>77</v>
      </c>
      <c r="AK11" s="64" t="str">
        <f t="shared" ref="AK11:AK12" si="2">I11</f>
        <v>Ремонт ввода холодного водоснабжения (ХВС) в границах балансовой принадлежности эксплуатационной ответственности и ремонт системы отопления на чердаке здания по адресу: 
г. Нижний Новгород, пр. Ленина, д. 20</v>
      </c>
      <c r="AL11" s="64" t="s">
        <v>90</v>
      </c>
      <c r="AM11" s="56" t="s">
        <v>93</v>
      </c>
      <c r="AN11" s="56" t="s">
        <v>94</v>
      </c>
      <c r="AO11" s="56" t="s">
        <v>95</v>
      </c>
      <c r="AP11" s="64">
        <v>22401000000</v>
      </c>
      <c r="AQ11" s="83" t="s">
        <v>133</v>
      </c>
      <c r="AR11" s="56" t="s">
        <v>132</v>
      </c>
      <c r="AS11" s="56" t="s">
        <v>132</v>
      </c>
      <c r="AT11" s="56" t="s">
        <v>134</v>
      </c>
      <c r="AU11" s="56" t="s">
        <v>107</v>
      </c>
      <c r="AV11" s="53" t="s">
        <v>77</v>
      </c>
      <c r="AW11" s="53" t="s">
        <v>102</v>
      </c>
      <c r="AX11" s="53" t="s">
        <v>77</v>
      </c>
      <c r="AY11" s="53" t="s">
        <v>77</v>
      </c>
      <c r="AZ11" s="53" t="s">
        <v>77</v>
      </c>
      <c r="BA11" s="53" t="s">
        <v>77</v>
      </c>
      <c r="BB11" s="53" t="s">
        <v>77</v>
      </c>
      <c r="BC11" s="56" t="s">
        <v>77</v>
      </c>
      <c r="BD11" s="53" t="s">
        <v>77</v>
      </c>
      <c r="BE11" s="53" t="s">
        <v>77</v>
      </c>
      <c r="BF11" s="53" t="s">
        <v>77</v>
      </c>
      <c r="BG11" s="53" t="s">
        <v>77</v>
      </c>
      <c r="BH11" s="53" t="s">
        <v>77</v>
      </c>
      <c r="BI11" s="63" t="s">
        <v>157</v>
      </c>
    </row>
    <row r="12" spans="1:82" s="121" customFormat="1" ht="96" customHeight="1">
      <c r="A12" s="62">
        <v>3</v>
      </c>
      <c r="B12" s="50" t="s">
        <v>135</v>
      </c>
      <c r="C12" s="51" t="s">
        <v>97</v>
      </c>
      <c r="D12" s="51" t="s">
        <v>77</v>
      </c>
      <c r="E12" s="63" t="s">
        <v>103</v>
      </c>
      <c r="F12" s="53" t="s">
        <v>136</v>
      </c>
      <c r="G12" s="53" t="s">
        <v>136</v>
      </c>
      <c r="H12" s="57">
        <v>1</v>
      </c>
      <c r="I12" s="64" t="s">
        <v>137</v>
      </c>
      <c r="J12" s="57" t="s">
        <v>77</v>
      </c>
      <c r="K12" s="57" t="s">
        <v>91</v>
      </c>
      <c r="L12" s="56" t="s">
        <v>99</v>
      </c>
      <c r="M12" s="53" t="s">
        <v>100</v>
      </c>
      <c r="N12" s="56" t="s">
        <v>101</v>
      </c>
      <c r="O12" s="56" t="s">
        <v>92</v>
      </c>
      <c r="P12" s="65">
        <v>3053.25</v>
      </c>
      <c r="Q12" s="65">
        <f>P12*1.18</f>
        <v>3602.835</v>
      </c>
      <c r="R12" s="55" t="s">
        <v>77</v>
      </c>
      <c r="S12" s="55" t="s">
        <v>77</v>
      </c>
      <c r="T12" s="55" t="s">
        <v>77</v>
      </c>
      <c r="U12" s="55" t="s">
        <v>77</v>
      </c>
      <c r="V12" s="55" t="s">
        <v>77</v>
      </c>
      <c r="W12" s="55" t="s">
        <v>77</v>
      </c>
      <c r="X12" s="55" t="s">
        <v>77</v>
      </c>
      <c r="Y12" s="55" t="s">
        <v>77</v>
      </c>
      <c r="Z12" s="55" t="s">
        <v>77</v>
      </c>
      <c r="AA12" s="65">
        <f>P12</f>
        <v>3053.25</v>
      </c>
      <c r="AB12" s="65">
        <f>Q12</f>
        <v>3602.835</v>
      </c>
      <c r="AC12" s="57" t="s">
        <v>96</v>
      </c>
      <c r="AD12" s="57" t="s">
        <v>86</v>
      </c>
      <c r="AE12" s="57" t="s">
        <v>77</v>
      </c>
      <c r="AF12" s="57" t="s">
        <v>78</v>
      </c>
      <c r="AG12" s="57" t="s">
        <v>110</v>
      </c>
      <c r="AH12" s="57" t="s">
        <v>132</v>
      </c>
      <c r="AI12" s="57" t="s">
        <v>77</v>
      </c>
      <c r="AJ12" s="57" t="s">
        <v>77</v>
      </c>
      <c r="AK12" s="64" t="str">
        <f t="shared" si="2"/>
        <v>Ремонт фасада и системы водоотведения здания по адресу: г. Москва,  ул. Спартаковская, д. 2А, стр.1.</v>
      </c>
      <c r="AL12" s="64" t="s">
        <v>90</v>
      </c>
      <c r="AM12" s="56" t="s">
        <v>93</v>
      </c>
      <c r="AN12" s="56" t="s">
        <v>94</v>
      </c>
      <c r="AO12" s="56" t="s">
        <v>95</v>
      </c>
      <c r="AP12" s="64">
        <v>40200000000</v>
      </c>
      <c r="AQ12" s="83" t="s">
        <v>98</v>
      </c>
      <c r="AR12" s="56" t="s">
        <v>132</v>
      </c>
      <c r="AS12" s="56" t="s">
        <v>105</v>
      </c>
      <c r="AT12" s="56" t="s">
        <v>138</v>
      </c>
      <c r="AU12" s="56" t="s">
        <v>156</v>
      </c>
      <c r="AV12" s="53" t="s">
        <v>77</v>
      </c>
      <c r="AW12" s="53" t="s">
        <v>102</v>
      </c>
      <c r="AX12" s="53" t="s">
        <v>77</v>
      </c>
      <c r="AY12" s="56" t="s">
        <v>77</v>
      </c>
      <c r="AZ12" s="56" t="s">
        <v>77</v>
      </c>
      <c r="BA12" s="56" t="s">
        <v>77</v>
      </c>
      <c r="BB12" s="56" t="s">
        <v>77</v>
      </c>
      <c r="BC12" s="56" t="s">
        <v>77</v>
      </c>
      <c r="BD12" s="56" t="s">
        <v>77</v>
      </c>
      <c r="BE12" s="56" t="s">
        <v>77</v>
      </c>
      <c r="BF12" s="56" t="s">
        <v>77</v>
      </c>
      <c r="BG12" s="56" t="s">
        <v>77</v>
      </c>
      <c r="BH12" s="56" t="s">
        <v>77</v>
      </c>
      <c r="BI12" s="63" t="s">
        <v>157</v>
      </c>
    </row>
    <row r="13" spans="1:82" s="121" customFormat="1" ht="91.5" customHeight="1">
      <c r="A13" s="49">
        <v>7</v>
      </c>
      <c r="B13" s="50" t="s">
        <v>155</v>
      </c>
      <c r="C13" s="51" t="s">
        <v>97</v>
      </c>
      <c r="D13" s="51" t="s">
        <v>77</v>
      </c>
      <c r="E13" s="87" t="s">
        <v>139</v>
      </c>
      <c r="F13" s="53">
        <v>17</v>
      </c>
      <c r="G13" s="53" t="s">
        <v>120</v>
      </c>
      <c r="H13" s="50">
        <v>1</v>
      </c>
      <c r="I13" s="87" t="s">
        <v>121</v>
      </c>
      <c r="J13" s="55" t="s">
        <v>77</v>
      </c>
      <c r="K13" s="56" t="s">
        <v>122</v>
      </c>
      <c r="L13" s="57" t="s">
        <v>123</v>
      </c>
      <c r="M13" s="58" t="s">
        <v>124</v>
      </c>
      <c r="N13" s="59" t="s">
        <v>125</v>
      </c>
      <c r="O13" s="59" t="s">
        <v>126</v>
      </c>
      <c r="P13" s="60">
        <v>258.06</v>
      </c>
      <c r="Q13" s="61">
        <f t="shared" ref="Q13" si="3">P13*1.18</f>
        <v>304.51079999999996</v>
      </c>
      <c r="R13" s="55" t="s">
        <v>77</v>
      </c>
      <c r="S13" s="55" t="s">
        <v>77</v>
      </c>
      <c r="T13" s="55" t="s">
        <v>77</v>
      </c>
      <c r="U13" s="55" t="s">
        <v>77</v>
      </c>
      <c r="V13" s="55" t="s">
        <v>77</v>
      </c>
      <c r="W13" s="55" t="s">
        <v>77</v>
      </c>
      <c r="X13" s="55" t="s">
        <v>77</v>
      </c>
      <c r="Y13" s="55" t="s">
        <v>77</v>
      </c>
      <c r="Z13" s="55" t="s">
        <v>77</v>
      </c>
      <c r="AA13" s="60">
        <v>258.06</v>
      </c>
      <c r="AB13" s="61">
        <f>AA13*1.18</f>
        <v>304.51079999999996</v>
      </c>
      <c r="AC13" s="56" t="s">
        <v>96</v>
      </c>
      <c r="AD13" s="57" t="s">
        <v>86</v>
      </c>
      <c r="AE13" s="55" t="s">
        <v>77</v>
      </c>
      <c r="AF13" s="50" t="s">
        <v>78</v>
      </c>
      <c r="AG13" s="57" t="s">
        <v>110</v>
      </c>
      <c r="AH13" s="57" t="s">
        <v>132</v>
      </c>
      <c r="AI13" s="55" t="s">
        <v>77</v>
      </c>
      <c r="AJ13" s="55" t="s">
        <v>77</v>
      </c>
      <c r="AK13" s="64" t="s">
        <v>127</v>
      </c>
      <c r="AL13" s="64" t="s">
        <v>90</v>
      </c>
      <c r="AM13" s="56" t="s">
        <v>93</v>
      </c>
      <c r="AN13" s="56" t="s">
        <v>94</v>
      </c>
      <c r="AO13" s="56" t="s">
        <v>95</v>
      </c>
      <c r="AP13" s="88">
        <v>45260000000</v>
      </c>
      <c r="AQ13" s="83" t="s">
        <v>98</v>
      </c>
      <c r="AR13" s="56" t="s">
        <v>132</v>
      </c>
      <c r="AS13" s="56" t="s">
        <v>132</v>
      </c>
      <c r="AT13" s="56" t="s">
        <v>140</v>
      </c>
      <c r="AU13" s="56" t="s">
        <v>156</v>
      </c>
      <c r="AV13" s="55" t="s">
        <v>77</v>
      </c>
      <c r="AW13" s="50" t="s">
        <v>128</v>
      </c>
      <c r="AX13" s="55" t="s">
        <v>77</v>
      </c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63" t="s">
        <v>158</v>
      </c>
    </row>
    <row r="14" spans="1:82" ht="148.5" customHeight="1">
      <c r="A14" s="111">
        <v>3</v>
      </c>
      <c r="B14" s="113">
        <v>39</v>
      </c>
      <c r="C14" s="113" t="s">
        <v>86</v>
      </c>
      <c r="D14" s="113" t="s">
        <v>117</v>
      </c>
      <c r="E14" s="113" t="s">
        <v>118</v>
      </c>
      <c r="F14" s="113">
        <v>81</v>
      </c>
      <c r="G14" s="113" t="s">
        <v>108</v>
      </c>
      <c r="H14" s="67">
        <v>1</v>
      </c>
      <c r="I14" s="68" t="s">
        <v>141</v>
      </c>
      <c r="J14" s="115" t="s">
        <v>77</v>
      </c>
      <c r="K14" s="115" t="s">
        <v>119</v>
      </c>
      <c r="L14" s="113" t="s">
        <v>99</v>
      </c>
      <c r="M14" s="113" t="s">
        <v>142</v>
      </c>
      <c r="N14" s="67" t="s">
        <v>109</v>
      </c>
      <c r="O14" s="67" t="s">
        <v>143</v>
      </c>
      <c r="P14" s="69">
        <f>21265466.79/1000</f>
        <v>21265.466789999999</v>
      </c>
      <c r="Q14" s="70">
        <f t="shared" ref="Q14:Q15" si="4">+P14*1.18</f>
        <v>25093.250812199996</v>
      </c>
      <c r="R14" s="71" t="s">
        <v>77</v>
      </c>
      <c r="S14" s="67" t="s">
        <v>77</v>
      </c>
      <c r="T14" s="67" t="s">
        <v>77</v>
      </c>
      <c r="U14" s="67" t="s">
        <v>77</v>
      </c>
      <c r="V14" s="67" t="s">
        <v>77</v>
      </c>
      <c r="W14" s="67" t="s">
        <v>77</v>
      </c>
      <c r="X14" s="67" t="s">
        <v>77</v>
      </c>
      <c r="Y14" s="67" t="s">
        <v>77</v>
      </c>
      <c r="Z14" s="67" t="s">
        <v>77</v>
      </c>
      <c r="AA14" s="69">
        <f>21265466.79/1000</f>
        <v>21265.466789999999</v>
      </c>
      <c r="AB14" s="70">
        <f t="shared" ref="AB14:AB15" si="5">+AA14*1.18</f>
        <v>25093.250812199996</v>
      </c>
      <c r="AC14" s="113" t="s">
        <v>104</v>
      </c>
      <c r="AD14" s="113" t="s">
        <v>86</v>
      </c>
      <c r="AE14" s="115" t="s">
        <v>77</v>
      </c>
      <c r="AF14" s="113" t="s">
        <v>78</v>
      </c>
      <c r="AG14" s="117" t="s">
        <v>110</v>
      </c>
      <c r="AH14" s="117" t="s">
        <v>111</v>
      </c>
      <c r="AI14" s="72" t="s">
        <v>77</v>
      </c>
      <c r="AJ14" s="72" t="s">
        <v>77</v>
      </c>
      <c r="AK14" s="68" t="s">
        <v>141</v>
      </c>
      <c r="AL14" s="64" t="s">
        <v>90</v>
      </c>
      <c r="AM14" s="72">
        <v>642</v>
      </c>
      <c r="AN14" s="72" t="s">
        <v>94</v>
      </c>
      <c r="AO14" s="72">
        <v>1</v>
      </c>
      <c r="AP14" s="89" t="s">
        <v>144</v>
      </c>
      <c r="AQ14" s="54" t="s">
        <v>145</v>
      </c>
      <c r="AR14" s="73" t="s">
        <v>106</v>
      </c>
      <c r="AS14" s="66" t="s">
        <v>115</v>
      </c>
      <c r="AT14" s="66" t="s">
        <v>116</v>
      </c>
      <c r="AU14" s="67" t="s">
        <v>146</v>
      </c>
      <c r="AV14" s="72" t="s">
        <v>77</v>
      </c>
      <c r="AW14" s="67" t="s">
        <v>128</v>
      </c>
      <c r="AX14" s="72" t="s">
        <v>77</v>
      </c>
      <c r="AY14" s="72" t="s">
        <v>77</v>
      </c>
      <c r="AZ14" s="72" t="s">
        <v>77</v>
      </c>
      <c r="BA14" s="72" t="s">
        <v>77</v>
      </c>
      <c r="BB14" s="72" t="s">
        <v>77</v>
      </c>
      <c r="BC14" s="72" t="s">
        <v>77</v>
      </c>
      <c r="BD14" s="72" t="s">
        <v>77</v>
      </c>
      <c r="BE14" s="72" t="s">
        <v>77</v>
      </c>
      <c r="BF14" s="72" t="s">
        <v>77</v>
      </c>
      <c r="BG14" s="72" t="s">
        <v>77</v>
      </c>
      <c r="BH14" s="72" t="s">
        <v>77</v>
      </c>
      <c r="BI14" s="119" t="s">
        <v>153</v>
      </c>
    </row>
    <row r="15" spans="1:82" ht="99">
      <c r="A15" s="112"/>
      <c r="B15" s="114"/>
      <c r="C15" s="114"/>
      <c r="D15" s="114"/>
      <c r="E15" s="114"/>
      <c r="F15" s="114"/>
      <c r="G15" s="114"/>
      <c r="H15" s="72">
        <v>2</v>
      </c>
      <c r="I15" s="68" t="s">
        <v>147</v>
      </c>
      <c r="J15" s="116"/>
      <c r="K15" s="116"/>
      <c r="L15" s="114"/>
      <c r="M15" s="114"/>
      <c r="N15" s="67" t="s">
        <v>109</v>
      </c>
      <c r="O15" s="67" t="s">
        <v>143</v>
      </c>
      <c r="P15" s="69">
        <f>2556760/1000</f>
        <v>2556.7600000000002</v>
      </c>
      <c r="Q15" s="70">
        <f t="shared" si="4"/>
        <v>3016.9767999999999</v>
      </c>
      <c r="R15" s="67" t="s">
        <v>77</v>
      </c>
      <c r="S15" s="67" t="s">
        <v>77</v>
      </c>
      <c r="T15" s="67" t="s">
        <v>77</v>
      </c>
      <c r="U15" s="67" t="s">
        <v>77</v>
      </c>
      <c r="V15" s="67" t="s">
        <v>77</v>
      </c>
      <c r="W15" s="67" t="s">
        <v>77</v>
      </c>
      <c r="X15" s="67" t="s">
        <v>77</v>
      </c>
      <c r="Y15" s="67" t="s">
        <v>77</v>
      </c>
      <c r="Z15" s="67" t="s">
        <v>77</v>
      </c>
      <c r="AA15" s="69">
        <f>2556760/1000</f>
        <v>2556.7600000000002</v>
      </c>
      <c r="AB15" s="70">
        <f t="shared" si="5"/>
        <v>3016.9767999999999</v>
      </c>
      <c r="AC15" s="114"/>
      <c r="AD15" s="114"/>
      <c r="AE15" s="116"/>
      <c r="AF15" s="114"/>
      <c r="AG15" s="118"/>
      <c r="AH15" s="118"/>
      <c r="AI15" s="72" t="s">
        <v>77</v>
      </c>
      <c r="AJ15" s="72" t="s">
        <v>77</v>
      </c>
      <c r="AK15" s="68" t="s">
        <v>147</v>
      </c>
      <c r="AL15" s="64" t="s">
        <v>90</v>
      </c>
      <c r="AM15" s="72">
        <v>642</v>
      </c>
      <c r="AN15" s="72" t="s">
        <v>94</v>
      </c>
      <c r="AO15" s="72">
        <v>1</v>
      </c>
      <c r="AP15" s="90">
        <v>3401000000</v>
      </c>
      <c r="AQ15" s="54" t="s">
        <v>148</v>
      </c>
      <c r="AR15" s="73" t="s">
        <v>106</v>
      </c>
      <c r="AS15" s="66" t="s">
        <v>115</v>
      </c>
      <c r="AT15" s="66" t="s">
        <v>116</v>
      </c>
      <c r="AU15" s="67" t="s">
        <v>146</v>
      </c>
      <c r="AV15" s="72" t="s">
        <v>77</v>
      </c>
      <c r="AW15" s="67" t="s">
        <v>128</v>
      </c>
      <c r="AX15" s="72" t="s">
        <v>77</v>
      </c>
      <c r="AY15" s="72" t="s">
        <v>77</v>
      </c>
      <c r="AZ15" s="72" t="s">
        <v>77</v>
      </c>
      <c r="BA15" s="72" t="s">
        <v>77</v>
      </c>
      <c r="BB15" s="72" t="s">
        <v>77</v>
      </c>
      <c r="BC15" s="72" t="s">
        <v>77</v>
      </c>
      <c r="BD15" s="72" t="s">
        <v>77</v>
      </c>
      <c r="BE15" s="72" t="s">
        <v>77</v>
      </c>
      <c r="BF15" s="72" t="s">
        <v>77</v>
      </c>
      <c r="BG15" s="72" t="s">
        <v>77</v>
      </c>
      <c r="BH15" s="72" t="s">
        <v>77</v>
      </c>
      <c r="BI15" s="120"/>
    </row>
    <row r="16" spans="1:82" ht="195" customHeight="1">
      <c r="A16" s="74">
        <v>3</v>
      </c>
      <c r="B16" s="75">
        <v>102</v>
      </c>
      <c r="C16" s="75" t="s">
        <v>86</v>
      </c>
      <c r="D16" s="75" t="s">
        <v>117</v>
      </c>
      <c r="E16" s="75" t="s">
        <v>118</v>
      </c>
      <c r="F16" s="75">
        <v>81</v>
      </c>
      <c r="G16" s="75" t="s">
        <v>108</v>
      </c>
      <c r="H16" s="75">
        <v>1</v>
      </c>
      <c r="I16" s="82" t="s">
        <v>149</v>
      </c>
      <c r="J16" s="76" t="s">
        <v>77</v>
      </c>
      <c r="K16" s="76" t="s">
        <v>119</v>
      </c>
      <c r="L16" s="75" t="s">
        <v>99</v>
      </c>
      <c r="M16" s="75" t="s">
        <v>142</v>
      </c>
      <c r="N16" s="75" t="s">
        <v>109</v>
      </c>
      <c r="O16" s="75" t="s">
        <v>143</v>
      </c>
      <c r="P16" s="77">
        <v>23822.226790000001</v>
      </c>
      <c r="Q16" s="78">
        <f>P16*1.18</f>
        <v>28110.2276122</v>
      </c>
      <c r="R16" s="74" t="s">
        <v>77</v>
      </c>
      <c r="S16" s="75" t="s">
        <v>77</v>
      </c>
      <c r="T16" s="75" t="s">
        <v>77</v>
      </c>
      <c r="U16" s="75" t="s">
        <v>77</v>
      </c>
      <c r="V16" s="75" t="s">
        <v>77</v>
      </c>
      <c r="W16" s="75" t="s">
        <v>77</v>
      </c>
      <c r="X16" s="75" t="s">
        <v>77</v>
      </c>
      <c r="Y16" s="75" t="s">
        <v>77</v>
      </c>
      <c r="Z16" s="75" t="s">
        <v>77</v>
      </c>
      <c r="AA16" s="77">
        <v>23822.23</v>
      </c>
      <c r="AB16" s="78">
        <f>AA16*1.18</f>
        <v>28110.231399999997</v>
      </c>
      <c r="AC16" s="75" t="s">
        <v>104</v>
      </c>
      <c r="AD16" s="75" t="s">
        <v>86</v>
      </c>
      <c r="AE16" s="76" t="s">
        <v>77</v>
      </c>
      <c r="AF16" s="52" t="s">
        <v>78</v>
      </c>
      <c r="AG16" s="79" t="s">
        <v>110</v>
      </c>
      <c r="AH16" s="79" t="s">
        <v>111</v>
      </c>
      <c r="AI16" s="50" t="s">
        <v>77</v>
      </c>
      <c r="AJ16" s="50" t="s">
        <v>77</v>
      </c>
      <c r="AK16" s="81" t="s">
        <v>149</v>
      </c>
      <c r="AL16" s="64" t="s">
        <v>90</v>
      </c>
      <c r="AM16" s="76">
        <v>642</v>
      </c>
      <c r="AN16" s="76" t="s">
        <v>94</v>
      </c>
      <c r="AO16" s="76">
        <v>1</v>
      </c>
      <c r="AP16" s="91" t="s">
        <v>150</v>
      </c>
      <c r="AQ16" s="84" t="s">
        <v>151</v>
      </c>
      <c r="AR16" s="79" t="s">
        <v>106</v>
      </c>
      <c r="AS16" s="56" t="s">
        <v>115</v>
      </c>
      <c r="AT16" s="56" t="s">
        <v>116</v>
      </c>
      <c r="AU16" s="52" t="s">
        <v>146</v>
      </c>
      <c r="AV16" s="76" t="s">
        <v>77</v>
      </c>
      <c r="AW16" s="75" t="s">
        <v>128</v>
      </c>
      <c r="AX16" s="76" t="s">
        <v>77</v>
      </c>
      <c r="AY16" s="76" t="s">
        <v>77</v>
      </c>
      <c r="AZ16" s="76" t="s">
        <v>77</v>
      </c>
      <c r="BA16" s="76" t="s">
        <v>77</v>
      </c>
      <c r="BB16" s="76" t="s">
        <v>77</v>
      </c>
      <c r="BC16" s="76" t="s">
        <v>77</v>
      </c>
      <c r="BD16" s="76" t="s">
        <v>77</v>
      </c>
      <c r="BE16" s="76" t="s">
        <v>77</v>
      </c>
      <c r="BF16" s="76" t="s">
        <v>77</v>
      </c>
      <c r="BG16" s="76" t="s">
        <v>77</v>
      </c>
      <c r="BH16" s="76" t="s">
        <v>77</v>
      </c>
      <c r="BI16" s="86" t="s">
        <v>154</v>
      </c>
    </row>
    <row r="17" spans="1:61" ht="99" customHeight="1">
      <c r="A17" s="43">
        <v>3</v>
      </c>
      <c r="B17" s="44">
        <v>103</v>
      </c>
      <c r="C17" s="45" t="s">
        <v>97</v>
      </c>
      <c r="D17" s="45" t="s">
        <v>77</v>
      </c>
      <c r="E17" s="45" t="s">
        <v>103</v>
      </c>
      <c r="F17" s="53" t="s">
        <v>113</v>
      </c>
      <c r="G17" s="53" t="s">
        <v>113</v>
      </c>
      <c r="H17" s="37">
        <v>1</v>
      </c>
      <c r="I17" s="38" t="s">
        <v>152</v>
      </c>
      <c r="J17" s="37" t="s">
        <v>77</v>
      </c>
      <c r="K17" s="37" t="s">
        <v>91</v>
      </c>
      <c r="L17" s="56" t="s">
        <v>99</v>
      </c>
      <c r="M17" s="39" t="s">
        <v>100</v>
      </c>
      <c r="N17" s="56" t="s">
        <v>101</v>
      </c>
      <c r="O17" s="56" t="s">
        <v>92</v>
      </c>
      <c r="P17" s="46">
        <v>2800.0028499999999</v>
      </c>
      <c r="Q17" s="46">
        <v>3304</v>
      </c>
      <c r="R17" s="47" t="s">
        <v>77</v>
      </c>
      <c r="S17" s="47" t="s">
        <v>77</v>
      </c>
      <c r="T17" s="47" t="s">
        <v>77</v>
      </c>
      <c r="U17" s="47" t="s">
        <v>77</v>
      </c>
      <c r="V17" s="47" t="s">
        <v>77</v>
      </c>
      <c r="W17" s="47" t="s">
        <v>77</v>
      </c>
      <c r="X17" s="47" t="s">
        <v>77</v>
      </c>
      <c r="Y17" s="47" t="s">
        <v>77</v>
      </c>
      <c r="Z17" s="47" t="s">
        <v>77</v>
      </c>
      <c r="AA17" s="46">
        <f>P17</f>
        <v>2800.0028499999999</v>
      </c>
      <c r="AB17" s="46">
        <f>Q17</f>
        <v>3304</v>
      </c>
      <c r="AC17" s="37" t="s">
        <v>96</v>
      </c>
      <c r="AD17" s="37" t="s">
        <v>86</v>
      </c>
      <c r="AE17" s="37" t="s">
        <v>77</v>
      </c>
      <c r="AF17" s="48" t="s">
        <v>78</v>
      </c>
      <c r="AG17" s="40" t="s">
        <v>110</v>
      </c>
      <c r="AH17" s="40" t="s">
        <v>105</v>
      </c>
      <c r="AI17" s="48" t="s">
        <v>77</v>
      </c>
      <c r="AJ17" s="48" t="s">
        <v>77</v>
      </c>
      <c r="AK17" s="80" t="s">
        <v>152</v>
      </c>
      <c r="AL17" s="64" t="s">
        <v>90</v>
      </c>
      <c r="AM17" s="56" t="s">
        <v>93</v>
      </c>
      <c r="AN17" s="56" t="s">
        <v>94</v>
      </c>
      <c r="AO17" s="56" t="s">
        <v>95</v>
      </c>
      <c r="AP17" s="38">
        <v>45260000000</v>
      </c>
      <c r="AQ17" s="85" t="s">
        <v>98</v>
      </c>
      <c r="AR17" s="40" t="s">
        <v>105</v>
      </c>
      <c r="AS17" s="40" t="s">
        <v>105</v>
      </c>
      <c r="AT17" s="40" t="s">
        <v>138</v>
      </c>
      <c r="AU17" s="40" t="s">
        <v>114</v>
      </c>
      <c r="AV17" s="39" t="s">
        <v>77</v>
      </c>
      <c r="AW17" s="39" t="s">
        <v>102</v>
      </c>
      <c r="AX17" s="39" t="s">
        <v>77</v>
      </c>
      <c r="AY17" s="39" t="s">
        <v>114</v>
      </c>
      <c r="AZ17" s="39" t="s">
        <v>77</v>
      </c>
      <c r="BA17" s="41" t="str">
        <f>I17</f>
        <v>Ремонт напольного покрытия и отделки стен мест общего пользования здания по адресу: г. Москва, Семеновская наб., д.2/1, стр.1, в целях приведения к соответствию противопожарным нормам.</v>
      </c>
      <c r="BB17" s="39" t="s">
        <v>112</v>
      </c>
      <c r="BC17" s="40" t="s">
        <v>111</v>
      </c>
      <c r="BD17" s="42"/>
      <c r="BE17" s="39" t="s">
        <v>77</v>
      </c>
      <c r="BF17" s="39" t="s">
        <v>77</v>
      </c>
      <c r="BG17" s="39" t="s">
        <v>77</v>
      </c>
      <c r="BH17" s="39" t="s">
        <v>102</v>
      </c>
      <c r="BI17" s="86" t="s">
        <v>154</v>
      </c>
    </row>
  </sheetData>
  <autoFilter ref="A10:BI10"/>
  <mergeCells count="74">
    <mergeCell ref="AH14:AH15"/>
    <mergeCell ref="BI14:BI15"/>
    <mergeCell ref="AG14:AG15"/>
    <mergeCell ref="M14:M15"/>
    <mergeCell ref="AC14:AC15"/>
    <mergeCell ref="AD14:AD15"/>
    <mergeCell ref="AE14:AE15"/>
    <mergeCell ref="AF14:AF15"/>
    <mergeCell ref="F14:F15"/>
    <mergeCell ref="G14:G15"/>
    <mergeCell ref="J14:J15"/>
    <mergeCell ref="K14:K15"/>
    <mergeCell ref="L14:L15"/>
    <mergeCell ref="A14:A15"/>
    <mergeCell ref="B14:B15"/>
    <mergeCell ref="C14:C15"/>
    <mergeCell ref="D14:D15"/>
    <mergeCell ref="E14:E15"/>
    <mergeCell ref="A7:A9"/>
    <mergeCell ref="B7:B9"/>
    <mergeCell ref="AC7:AC9"/>
    <mergeCell ref="M7:M9"/>
    <mergeCell ref="N7:N9"/>
    <mergeCell ref="C7:E7"/>
    <mergeCell ref="C8:C9"/>
    <mergeCell ref="D8:D9"/>
    <mergeCell ref="E8:E9"/>
    <mergeCell ref="F7:F9"/>
    <mergeCell ref="G7:G9"/>
    <mergeCell ref="R8:R9"/>
    <mergeCell ref="H7:H9"/>
    <mergeCell ref="K7:K9"/>
    <mergeCell ref="L7:L9"/>
    <mergeCell ref="Y8:Z8"/>
    <mergeCell ref="AX7:AX9"/>
    <mergeCell ref="AD7:AH7"/>
    <mergeCell ref="AA7:AB8"/>
    <mergeCell ref="AD8:AD9"/>
    <mergeCell ref="AE8:AE9"/>
    <mergeCell ref="AF8:AF9"/>
    <mergeCell ref="AG8:AG9"/>
    <mergeCell ref="AH8:AH9"/>
    <mergeCell ref="R7:Z7"/>
    <mergeCell ref="O7:O9"/>
    <mergeCell ref="P7:Q8"/>
    <mergeCell ref="BI7:BI9"/>
    <mergeCell ref="AU7:AU9"/>
    <mergeCell ref="AV7:AV9"/>
    <mergeCell ref="AY7:BH7"/>
    <mergeCell ref="AZ8:AZ9"/>
    <mergeCell ref="BA8:BA9"/>
    <mergeCell ref="BE8:BG8"/>
    <mergeCell ref="BD8:BD9"/>
    <mergeCell ref="BH8:BH9"/>
    <mergeCell ref="AW7:AW9"/>
    <mergeCell ref="BB8:BB9"/>
    <mergeCell ref="BC8:BC9"/>
    <mergeCell ref="AY8:AY9"/>
    <mergeCell ref="J7:J9"/>
    <mergeCell ref="I7:I9"/>
    <mergeCell ref="AP8:AQ8"/>
    <mergeCell ref="AR8:AR9"/>
    <mergeCell ref="AI7:AJ7"/>
    <mergeCell ref="AK7:AT7"/>
    <mergeCell ref="AM8:AN8"/>
    <mergeCell ref="AO8:AO9"/>
    <mergeCell ref="AS8:AS9"/>
    <mergeCell ref="AL8:AL9"/>
    <mergeCell ref="AT8:AT9"/>
    <mergeCell ref="AJ8:AJ9"/>
    <mergeCell ref="AK8:AK9"/>
    <mergeCell ref="AI8:AI9"/>
    <mergeCell ref="S8:W8"/>
    <mergeCell ref="X8:X9"/>
  </mergeCells>
  <pageMargins left="0.23622047244094491" right="0.23622047244094491" top="0.74803149606299213" bottom="0.19685039370078741" header="0.31496062992125984" footer="0.31496062992125984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2E328-F6EE-441E-902A-DDF8A705939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83F868-6687-4DB0-8763-F5642BD5C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2017-11-01T06:15:31Z</cp:lastPrinted>
  <dcterms:created xsi:type="dcterms:W3CDTF">2011-11-18T07:59:33Z</dcterms:created>
  <dcterms:modified xsi:type="dcterms:W3CDTF">2017-11-02T08:47:36Z</dcterms:modified>
</cp:coreProperties>
</file>