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020" tabRatio="718" firstSheet="1" activeTab="1"/>
  </bookViews>
  <sheets>
    <sheet name="Справочник Вид продукции" sheetId="5" state="hidden" r:id="rId1"/>
    <sheet name="Приложение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Приложение!$A$10:$BI$10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_xlnm.Print_Titles" localSheetId="1">Приложение!$7:$10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Q14" i="10" l="1"/>
  <c r="AK16" i="10" l="1"/>
  <c r="AA16" i="10"/>
  <c r="AB16" i="10" s="1"/>
  <c r="Q16" i="10"/>
  <c r="AK13" i="10" l="1"/>
  <c r="AA13" i="10"/>
  <c r="Q13" i="10"/>
  <c r="AB13" i="10" s="1"/>
  <c r="AK15" i="10"/>
  <c r="AA15" i="10"/>
  <c r="Q15" i="10"/>
  <c r="AB15" i="10" s="1"/>
  <c r="BA12" i="10" l="1"/>
  <c r="AB12" i="10"/>
  <c r="AA12" i="10"/>
  <c r="BA11" i="10"/>
  <c r="AB11" i="10"/>
  <c r="AA11" i="10"/>
</calcChain>
</file>

<file path=xl/sharedStrings.xml><?xml version="1.0" encoding="utf-8"?>
<sst xmlns="http://schemas.openxmlformats.org/spreadsheetml/2006/main" count="397" uniqueCount="156">
  <si>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</si>
  <si>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</si>
  <si>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</si>
  <si>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</si>
  <si>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</si>
  <si>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</si>
  <si>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</si>
  <si>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</si>
  <si>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</si>
  <si>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</si>
  <si>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</si>
  <si>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</si>
  <si>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</si>
  <si>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</si>
  <si>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</si>
  <si>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</si>
  <si>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</si>
  <si>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</si>
  <si>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</si>
  <si>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</si>
  <si>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</si>
  <si>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</si>
  <si>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</si>
  <si>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</si>
  <si>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</si>
  <si>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</si>
  <si>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</si>
  <si>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</si>
  <si>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</si>
  <si>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</si>
  <si>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</si>
  <si>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</si>
  <si>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</si>
  <si>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</si>
  <si>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</si>
  <si>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</si>
  <si>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</si>
  <si>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</si>
  <si>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</si>
  <si>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</si>
  <si>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</si>
  <si>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</si>
  <si>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</si>
  <si>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</si>
  <si>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</si>
  <si>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</si>
  <si>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</si>
  <si>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</si>
  <si>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</si>
  <si>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</si>
  <si>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</si>
  <si>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</si>
  <si>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</si>
  <si>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</si>
  <si>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</si>
  <si>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</si>
  <si>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</si>
  <si>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</si>
  <si>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</si>
  <si>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</si>
  <si>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</si>
  <si>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</si>
  <si>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</si>
  <si>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</si>
  <si>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</si>
  <si>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</si>
  <si>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</si>
  <si>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</si>
  <si>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</si>
  <si>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</si>
  <si>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</si>
  <si>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</si>
  <si>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</si>
  <si>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</si>
  <si>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</si>
  <si>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</si>
  <si>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</si>
  <si>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__</t>
  </si>
  <si>
    <t>электронная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</si>
  <si>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</si>
  <si>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</si>
  <si>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</si>
  <si>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</si>
  <si>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</si>
  <si>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</si>
  <si>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Плановая дата или период заключения договора (месяц,год)</t>
  </si>
  <si>
    <t>АО "НИЦ ЕЭС"</t>
  </si>
  <si>
    <t>Код по ОКВЭД2</t>
  </si>
  <si>
    <t>Код по ОКПД2</t>
  </si>
  <si>
    <t>Корректировка Плана закупки АО "НИЦ ЕЭС"  на 2017 год.</t>
  </si>
  <si>
    <t>В соответствии с техническим заданием</t>
  </si>
  <si>
    <t>СМР</t>
  </si>
  <si>
    <t>Смета</t>
  </si>
  <si>
    <t>642</t>
  </si>
  <si>
    <t>единица</t>
  </si>
  <si>
    <t>1</t>
  </si>
  <si>
    <t>Открытый запрос предложений</t>
  </si>
  <si>
    <t xml:space="preserve">АО "НИЦ ЕЭС" </t>
  </si>
  <si>
    <t>г. Москва</t>
  </si>
  <si>
    <t>себестоимость</t>
  </si>
  <si>
    <t>20.10.01</t>
  </si>
  <si>
    <t>Затраты на ремонт</t>
  </si>
  <si>
    <t>нет</t>
  </si>
  <si>
    <t>Техническая дирекция</t>
  </si>
  <si>
    <t>08.03</t>
  </si>
  <si>
    <t>Техническое перевооружение и реконструкция зданий, сооружений, оборудования</t>
  </si>
  <si>
    <t>Открытый конкурс</t>
  </si>
  <si>
    <t>Декабрь
2017</t>
  </si>
  <si>
    <t>Февраль
2018</t>
  </si>
  <si>
    <t>43.2</t>
  </si>
  <si>
    <t>2017</t>
  </si>
  <si>
    <t>81.1</t>
  </si>
  <si>
    <t>20.10.02</t>
  </si>
  <si>
    <t>Расходы по договорам на комплексную эксплуатацию, заключённым с эксплуатирующими организациями</t>
  </si>
  <si>
    <t>Октябрь
2017</t>
  </si>
  <si>
    <t>Ноябрь
2017</t>
  </si>
  <si>
    <t>Включить закупку в План закупки АО "НИЦ ЕЭС" на 2017 год</t>
  </si>
  <si>
    <t>Сентябрь
2017</t>
  </si>
  <si>
    <t>71.12</t>
  </si>
  <si>
    <t>Разработка проектной документации системы автоматической пожарной сигнализации и системы оповещения и управления эвакуацией людей при пожаре в здании, расположенном по адресу: г. Москва, Семёновская наб., д. 2/1, стр. 1</t>
  </si>
  <si>
    <t>ПИР</t>
  </si>
  <si>
    <t>прибыль/            амортизация</t>
  </si>
  <si>
    <t>Единица</t>
  </si>
  <si>
    <t>Январь
2018</t>
  </si>
  <si>
    <t xml:space="preserve"> Не утверждена</t>
  </si>
  <si>
    <t>Разработка рабочей документации системы автоматической пожарной сигнализации и системы оповещения и управления эвакуацией людей при пожаре в здании, расположенном по адресу: г. Москва, Волоколамское ш., д.2</t>
  </si>
  <si>
    <t>Разработка проектной документации системы автоматической пожарной сигнализации и системы оповещения и управления эвакуацией людей при пожаре в здании, расположенном по адресу: г. Москва, Волоколамское ш., д.2</t>
  </si>
  <si>
    <t>Дирекция эксплуатации и организации ремонтно-строительных работ</t>
  </si>
  <si>
    <t>43.29</t>
  </si>
  <si>
    <t>Ремонт 2-х санузлов на 1-ом этаже здания по адресу: г. Москва, Семёновский пер., д. 15</t>
  </si>
  <si>
    <t>Март 
2017</t>
  </si>
  <si>
    <t>Апрель
2017</t>
  </si>
  <si>
    <t>Июнь
2017</t>
  </si>
  <si>
    <t>Герметизация отверстий на техническом этаже и ремонт помещений № 47, 48, 50 на 1-м этаже по плану БТИ здания по адресу: г. Москва, Семёновский пер., д. 15  для нужд АО «НИЦ ЕЭС»</t>
  </si>
  <si>
    <t>2018</t>
  </si>
  <si>
    <t>Оказание  услуг по комплексной технической эксплуатации нежилых помещений  и зданий  по адресам: 
- г. Тула, Тимирязева, д.99 лит.А; 
- г. Тула, Тимирязева, д. 101 б; 
- г. Санкт-Петербург, Невский пр., 111\3, лит.А; 
- г. Санкт-Петербург, Вознесенский пр-т, д.26, лит.А; 
- г. Нижний Новгород, 
пр-т Ленина, д.20</t>
  </si>
  <si>
    <t>Услуги</t>
  </si>
  <si>
    <t>70401380000/
40200000000/
22401000000</t>
  </si>
  <si>
    <t>г. Тула/
г. Санкт-Петербург/
г. Нижний Новгород</t>
  </si>
  <si>
    <t>Март
2018</t>
  </si>
  <si>
    <t>Февраль
2019</t>
  </si>
  <si>
    <t>2018 
2019</t>
  </si>
  <si>
    <t>Исключить закупку из Плана закупки АО "НИЦ ЕЭС"  на 2017 год</t>
  </si>
  <si>
    <t>Южный филиал</t>
  </si>
  <si>
    <t>Служба гл. инженера</t>
  </si>
  <si>
    <t>70.32.2</t>
  </si>
  <si>
    <t>Оказание услуг по комплексной технической эксплуатации здания  АО "НИЦ ЕЭС"  по адресу:
г. Краснодар, ул. Старокубанская, д. 116.</t>
  </si>
  <si>
    <t>услуги</t>
  </si>
  <si>
    <t>20.10.02.</t>
  </si>
  <si>
    <t>смета</t>
  </si>
  <si>
    <t>г. Краснодар</t>
  </si>
  <si>
    <t xml:space="preserve">2017
</t>
  </si>
  <si>
    <t>Нет</t>
  </si>
  <si>
    <t>Закупка у единственного поставщика (исполнителя)</t>
  </si>
  <si>
    <t>ООО "Клинком"</t>
  </si>
  <si>
    <t>п.п. 5.11.1.14. Единого стандарта закупок ПАО "Россети"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</si>
</sst>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&quot;$&quot;#,##0.00_);\(&quot;$&quot;#,##0.00\)"/>
    <numFmt numFmtId="188" formatCode="&quot;error&quot;;&quot;error&quot;;&quot;OK&quot;;&quot;  &quot;@"/>
    <numFmt numFmtId="189" formatCode="dd\ mmm\ yyyy_);;;&quot;  &quot;@"/>
    <numFmt numFmtId="190" formatCode="#,##0.0000_);\(#,##0.0000\);&quot;- &quot;;&quot;  &quot;@"/>
    <numFmt numFmtId="191" formatCode=";;&quot;zero&quot;;&quot;  &quot;@"/>
    <numFmt numFmtId="192" formatCode="0.00;[Red]0.00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052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86" fillId="0" borderId="0"/>
    <xf numFmtId="0" fontId="87" fillId="75" borderId="0" applyBorder="0" applyProtection="0">
      <alignment vertical="center"/>
    </xf>
    <xf numFmtId="187" fontId="88" fillId="0" borderId="37"/>
    <xf numFmtId="187" fontId="88" fillId="0" borderId="37"/>
    <xf numFmtId="0" fontId="3" fillId="76" borderId="0" applyBorder="0" applyProtection="0">
      <alignment horizontal="right" vertical="center" wrapText="1"/>
    </xf>
    <xf numFmtId="0" fontId="3" fillId="76" borderId="38" applyProtection="0">
      <alignment horizontal="right" vertical="center" wrapText="1"/>
    </xf>
    <xf numFmtId="0" fontId="3" fillId="76" borderId="39" applyProtection="0">
      <alignment horizontal="right" vertical="center" wrapText="1"/>
    </xf>
    <xf numFmtId="0" fontId="3" fillId="76" borderId="40" applyProtection="0">
      <alignment horizontal="right" vertical="center" wrapText="1"/>
    </xf>
    <xf numFmtId="0" fontId="3" fillId="76" borderId="41" applyProtection="0">
      <alignment horizontal="right" vertical="center" wrapText="1"/>
    </xf>
    <xf numFmtId="0" fontId="3" fillId="76" borderId="42" applyProtection="0">
      <alignment horizontal="right" vertical="center" wrapText="1"/>
    </xf>
    <xf numFmtId="0" fontId="3" fillId="76" borderId="43" applyProtection="0">
      <alignment horizontal="right" vertical="center" wrapText="1"/>
    </xf>
    <xf numFmtId="0" fontId="3" fillId="76" borderId="44" applyProtection="0">
      <alignment horizontal="right" vertical="center" wrapText="1"/>
    </xf>
    <xf numFmtId="0" fontId="3" fillId="76" borderId="45" applyProtection="0">
      <alignment horizontal="right" vertical="center" wrapText="1"/>
    </xf>
    <xf numFmtId="188" fontId="89" fillId="0" borderId="0" applyFont="0" applyFill="0" applyBorder="0" applyAlignment="0" applyProtection="0"/>
    <xf numFmtId="0" fontId="3" fillId="76" borderId="46" applyProtection="0">
      <alignment horizontal="center" wrapText="1"/>
    </xf>
    <xf numFmtId="189" fontId="89" fillId="0" borderId="0" applyFont="0" applyFill="0" applyBorder="0" applyAlignment="0" applyProtection="0"/>
    <xf numFmtId="0" fontId="90" fillId="77" borderId="0" applyNumberFormat="0" applyBorder="0" applyAlignment="0" applyProtection="0"/>
    <xf numFmtId="37" fontId="88" fillId="0" borderId="47"/>
    <xf numFmtId="37" fontId="88" fillId="0" borderId="47"/>
    <xf numFmtId="171" fontId="84" fillId="0" borderId="0" applyFont="0" applyFill="0" applyBorder="0" applyAlignment="0" applyProtection="0"/>
    <xf numFmtId="171" fontId="84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1" fillId="0" borderId="0" applyNumberFormat="0" applyAlignment="0" applyProtection="0"/>
    <xf numFmtId="0" fontId="89" fillId="57" borderId="1" applyNumberFormat="0" applyFont="0" applyAlignment="0">
      <protection locked="0"/>
    </xf>
    <xf numFmtId="0" fontId="92" fillId="0" borderId="48"/>
    <xf numFmtId="0" fontId="61" fillId="0" borderId="0" applyNumberFormat="0" applyFill="0" applyBorder="0" applyAlignment="0" applyProtection="0"/>
    <xf numFmtId="0" fontId="88" fillId="0" borderId="47"/>
    <xf numFmtId="0" fontId="88" fillId="0" borderId="47"/>
    <xf numFmtId="0" fontId="88" fillId="0" borderId="0"/>
    <xf numFmtId="0" fontId="89" fillId="44" borderId="0" applyNumberFormat="0" applyBorder="0" applyAlignment="0" applyProtection="0"/>
    <xf numFmtId="0" fontId="93" fillId="0" borderId="0"/>
    <xf numFmtId="191" fontId="8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165" fontId="5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83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/>
    <xf numFmtId="49" fontId="85" fillId="0" borderId="0" xfId="59049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5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Alignment="1">
      <alignment horizontal="center" vertical="center"/>
    </xf>
    <xf numFmtId="0" fontId="94" fillId="0" borderId="0" xfId="0" applyFont="1" applyAlignment="1">
      <alignment horizontal="right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29106" applyFont="1" applyFill="1" applyBorder="1" applyAlignment="1" applyProtection="1">
      <alignment horizontal="center" vertical="center" wrapText="1"/>
      <protection locked="0"/>
    </xf>
    <xf numFmtId="1" fontId="96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 applyProtection="1">
      <alignment horizontal="center" vertical="center" wrapText="1"/>
      <protection locked="0"/>
    </xf>
    <xf numFmtId="0" fontId="95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left" vertical="center" wrapText="1"/>
    </xf>
    <xf numFmtId="49" fontId="95" fillId="0" borderId="1" xfId="0" applyNumberFormat="1" applyFont="1" applyFill="1" applyBorder="1" applyAlignment="1">
      <alignment horizontal="center" vertical="center" wrapText="1"/>
    </xf>
    <xf numFmtId="49" fontId="95" fillId="0" borderId="34" xfId="0" applyNumberFormat="1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78" borderId="1" xfId="0" applyNumberFormat="1" applyFont="1" applyFill="1" applyBorder="1" applyAlignment="1">
      <alignment horizontal="center" vertical="center" wrapText="1"/>
    </xf>
    <xf numFmtId="0" fontId="99" fillId="0" borderId="0" xfId="0" applyFont="1" applyAlignment="1">
      <alignment horizontal="left"/>
    </xf>
    <xf numFmtId="0" fontId="79" fillId="0" borderId="0" xfId="0" applyFont="1"/>
    <xf numFmtId="0" fontId="79" fillId="0" borderId="0" xfId="0" applyFont="1" applyFill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8" fillId="0" borderId="0" xfId="0" applyFont="1" applyAlignment="1"/>
    <xf numFmtId="0" fontId="98" fillId="79" borderId="0" xfId="0" applyFont="1" applyFill="1"/>
    <xf numFmtId="49" fontId="95" fillId="79" borderId="0" xfId="59049" applyNumberFormat="1" applyFont="1" applyFill="1" applyBorder="1" applyAlignment="1">
      <alignment horizontal="center" vertical="center" wrapText="1"/>
    </xf>
    <xf numFmtId="0" fontId="95" fillId="79" borderId="0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 vertical="top"/>
    </xf>
    <xf numFmtId="0" fontId="97" fillId="0" borderId="0" xfId="0" applyFont="1" applyFill="1"/>
    <xf numFmtId="0" fontId="97" fillId="0" borderId="0" xfId="0" applyFont="1" applyFill="1" applyAlignment="1">
      <alignment horizontal="right" vertical="top"/>
    </xf>
    <xf numFmtId="0" fontId="98" fillId="0" borderId="0" xfId="0" applyFont="1" applyFill="1" applyAlignment="1">
      <alignment horizontal="center" vertical="center"/>
    </xf>
    <xf numFmtId="0" fontId="98" fillId="79" borderId="0" xfId="0" applyFont="1" applyFill="1" applyAlignment="1">
      <alignment horizontal="center" vertical="center"/>
    </xf>
    <xf numFmtId="0" fontId="100" fillId="0" borderId="0" xfId="0" applyFont="1" applyFill="1" applyAlignment="1">
      <alignment horizontal="right"/>
    </xf>
    <xf numFmtId="49" fontId="101" fillId="78" borderId="34" xfId="0" applyNumberFormat="1" applyFont="1" applyFill="1" applyBorder="1" applyAlignment="1">
      <alignment horizontal="center" vertical="center" wrapText="1"/>
    </xf>
    <xf numFmtId="49" fontId="101" fillId="78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4" fillId="0" borderId="34" xfId="0" applyNumberFormat="1" applyFont="1" applyFill="1" applyBorder="1" applyAlignment="1">
      <alignment horizontal="center" vertical="center" wrapText="1"/>
    </xf>
    <xf numFmtId="49" fontId="84" fillId="0" borderId="32" xfId="0" applyNumberFormat="1" applyFont="1" applyFill="1" applyBorder="1" applyAlignment="1">
      <alignment horizontal="center" vertical="center" wrapText="1"/>
    </xf>
    <xf numFmtId="0" fontId="84" fillId="0" borderId="34" xfId="0" applyNumberFormat="1" applyFont="1" applyFill="1" applyBorder="1" applyAlignment="1">
      <alignment horizontal="left" vertical="center" wrapText="1"/>
    </xf>
    <xf numFmtId="4" fontId="84" fillId="0" borderId="34" xfId="0" applyNumberFormat="1" applyFont="1" applyFill="1" applyBorder="1" applyAlignment="1">
      <alignment horizontal="center" vertical="center" wrapText="1"/>
    </xf>
    <xf numFmtId="192" fontId="95" fillId="0" borderId="34" xfId="0" applyNumberFormat="1" applyFont="1" applyFill="1" applyBorder="1" applyAlignment="1">
      <alignment horizontal="center" vertical="center" wrapText="1"/>
    </xf>
    <xf numFmtId="49" fontId="84" fillId="78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0" fontId="97" fillId="0" borderId="32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 wrapText="1"/>
    </xf>
    <xf numFmtId="0" fontId="0" fillId="78" borderId="0" xfId="0" applyFill="1"/>
    <xf numFmtId="4" fontId="95" fillId="78" borderId="1" xfId="0" applyNumberFormat="1" applyFont="1" applyFill="1" applyBorder="1" applyAlignment="1">
      <alignment horizontal="center" vertical="center" wrapText="1"/>
    </xf>
    <xf numFmtId="0" fontId="98" fillId="78" borderId="1" xfId="0" applyFont="1" applyFill="1" applyBorder="1" applyAlignment="1">
      <alignment horizontal="center" vertical="center"/>
    </xf>
    <xf numFmtId="0" fontId="95" fillId="78" borderId="1" xfId="0" applyFont="1" applyFill="1" applyBorder="1" applyAlignment="1">
      <alignment horizontal="center" vertical="center" wrapText="1"/>
    </xf>
    <xf numFmtId="0" fontId="95" fillId="78" borderId="1" xfId="0" applyFont="1" applyFill="1" applyBorder="1" applyAlignment="1">
      <alignment horizontal="left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67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34" xfId="0" applyFont="1" applyFill="1" applyBorder="1" applyAlignment="1" applyProtection="1">
      <alignment horizontal="center" vertical="center" wrapText="1"/>
      <protection locked="0"/>
    </xf>
    <xf numFmtId="0" fontId="95" fillId="0" borderId="35" xfId="0" applyFont="1" applyFill="1" applyBorder="1" applyAlignment="1" applyProtection="1">
      <alignment horizontal="center" vertical="center" wrapText="1"/>
      <protection locked="0"/>
    </xf>
    <xf numFmtId="0" fontId="95" fillId="0" borderId="36" xfId="0" applyFont="1" applyFill="1" applyBorder="1" applyAlignment="1" applyProtection="1">
      <alignment horizontal="center" vertical="center" wrapText="1"/>
      <protection locked="0"/>
    </xf>
    <xf numFmtId="186" fontId="95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95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9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9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1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1" fontId="8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3" fillId="0" borderId="31" xfId="0" applyFont="1" applyFill="1" applyBorder="1" applyAlignment="1">
      <alignment horizontal="center" vertical="center"/>
    </xf>
    <xf numFmtId="0" fontId="84" fillId="0" borderId="31" xfId="0" applyFont="1" applyFill="1" applyBorder="1" applyAlignment="1" applyProtection="1">
      <alignment horizontal="center" vertical="center" wrapText="1"/>
      <protection locked="0"/>
    </xf>
    <xf numFmtId="4" fontId="84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" fontId="95" fillId="0" borderId="1" xfId="0" applyNumberFormat="1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center" vertical="center"/>
    </xf>
    <xf numFmtId="49" fontId="101" fillId="0" borderId="34" xfId="0" applyNumberFormat="1" applyFont="1" applyFill="1" applyBorder="1" applyAlignment="1">
      <alignment horizontal="center" vertical="center" wrapText="1"/>
    </xf>
    <xf numFmtId="49" fontId="101" fillId="0" borderId="1" xfId="0" applyNumberFormat="1" applyFont="1" applyFill="1" applyBorder="1" applyAlignment="1">
      <alignment horizontal="center" vertical="center" wrapText="1"/>
    </xf>
    <xf numFmtId="0" fontId="95" fillId="0" borderId="1" xfId="60521" applyFont="1" applyFill="1" applyBorder="1" applyAlignment="1" applyProtection="1">
      <alignment horizontal="left" vertical="center" wrapText="1"/>
    </xf>
    <xf numFmtId="4" fontId="97" fillId="0" borderId="1" xfId="0" applyNumberFormat="1" applyFont="1" applyFill="1" applyBorder="1" applyAlignment="1">
      <alignment horizontal="center" vertical="center" wrapText="1"/>
    </xf>
    <xf numFmtId="0" fontId="97" fillId="0" borderId="1" xfId="0" applyNumberFormat="1" applyFont="1" applyFill="1" applyBorder="1" applyAlignment="1">
      <alignment horizontal="center" vertical="center" wrapText="1"/>
    </xf>
  </cellXfs>
  <cellStyles count="60522">
    <cellStyle name=" 1" xfId="1"/>
    <cellStyle name=" 1 2" xfId="2"/>
    <cellStyle name="_11  баржа 2038" xfId="60432"/>
    <cellStyle name="_11  баржа 2038 2" xfId="60433"/>
    <cellStyle name="_11  баржа 2038_Расчет 6587" xfId="60434"/>
    <cellStyle name="_11  баржа 2038_Расчет 6655.2 Ямашева" xfId="60435"/>
    <cellStyle name="_11  баржа 2038_Расчет 6655.2 Ямашева 2" xfId="60436"/>
    <cellStyle name="_11  баржа 2038_Расчет 6674.3 Зеленод" xfId="60437"/>
    <cellStyle name="_11  баржа 2038_Расчет, аналоги" xfId="60438"/>
    <cellStyle name="_11  баржа 2038_Расчет, аналоги 2" xfId="60439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0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1"/>
    <cellStyle name="_Бюджетные формы.Расходы v.3.1" xfId="48"/>
    <cellStyle name="_Бюджетные формы.Расходы v.3.1 2" xfId="30560"/>
    <cellStyle name="_Гран здание" xfId="60442"/>
    <cellStyle name="_Гран здание 2" xfId="60443"/>
    <cellStyle name="_Гран здание_Расчет 1113 Бавлынефть эл-ние" xfId="60444"/>
    <cellStyle name="_Гран здание_Расчет 1123.3 Оборудование" xfId="60445"/>
    <cellStyle name="_Гран здание_Расчет здание Он клиник" xfId="60446"/>
    <cellStyle name="_Заявка 2 (1)" xfId="60447"/>
    <cellStyle name="_Заявка 2 (1)_Расчет 1113 Бавлынефть эл-ние" xfId="60448"/>
    <cellStyle name="_Заявка 2 (1)_Расчет 1192 Ямашнефть КТП" xfId="60449"/>
    <cellStyle name="_Заявка 2 (1)_Расчет 1192 Ямашнефть КТП 2" xfId="60450"/>
    <cellStyle name="_Земля Приволжский" xfId="60451"/>
    <cellStyle name="_Земля Приволжский 2" xfId="60452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3"/>
    <cellStyle name="_Корр. площадь-тихор-произв" xfId="60454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5"/>
    <cellStyle name="_ОТЧЁТ 6747 БиоЛабмед.1 (1) ИСПРАВЛЯЛА ДЛЯ ФИЗ ЛИЦА" xfId="6045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7"/>
    <cellStyle name="_Прил 4_Формат-РСК_29.11.06_new finalприм" xfId="78"/>
    <cellStyle name="_Прил 4_Формат-РСК_29.11.06_new finalприм 2" xfId="30590"/>
    <cellStyle name="_Р-05 (111,3 кв.м)" xfId="60458"/>
    <cellStyle name="_Р-6452. Батыршина" xfId="60459"/>
    <cellStyle name="_Расчет 1278 Татнефть-Актив Бавлы" xfId="60460"/>
    <cellStyle name="_Расчет 6050.1 Заря" xfId="60461"/>
    <cellStyle name="_Расчет 6050.1 Заря 2" xfId="60462"/>
    <cellStyle name="_Расчет 6050.1 Заря_Расчет 1113 Бавлынефть эл-ние" xfId="60463"/>
    <cellStyle name="_Расчет 6050.1 Заря_Расчет 1123.3 Оборудование" xfId="60464"/>
    <cellStyle name="_Расчет 6050.1 Заря_Расчет здание Он клиник" xfId="60465"/>
    <cellStyle name="_Расчет 6312. ВТБ-24" xfId="60466"/>
    <cellStyle name="_Расчет 6383 Челны" xfId="60467"/>
    <cellStyle name="_Расчет 6416. Чистополь" xfId="60468"/>
    <cellStyle name="_Расчет 6440 НеОтопл" xfId="60469"/>
    <cellStyle name="_Расчет 6584- ИТОГ" xfId="60470"/>
    <cellStyle name="_Расчет 6655.2 Ямашева" xfId="60471"/>
    <cellStyle name="_Расчет 6729 Шемордан" xfId="60472"/>
    <cellStyle name="_Расчет база Лениногорск" xfId="60473"/>
    <cellStyle name="_Расчет комарова" xfId="60474"/>
    <cellStyle name="_Расчеты з.39" xfId="60475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1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0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2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5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4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7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19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8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1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0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6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7"/>
    <cellStyle name="Bottom Border Line 2" xfId="60478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79"/>
    <cellStyle name="Card B" xfId="60480"/>
    <cellStyle name="Card BL" xfId="60481"/>
    <cellStyle name="Card BR" xfId="60482"/>
    <cellStyle name="Card L" xfId="60483"/>
    <cellStyle name="Card R" xfId="60484"/>
    <cellStyle name="Card T" xfId="60485"/>
    <cellStyle name="Card TL" xfId="60486"/>
    <cellStyle name="Card TR" xfId="60487"/>
    <cellStyle name="Check" xfId="60488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89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0"/>
    <cellStyle name="Deviant" xfId="60491"/>
    <cellStyle name="Dex Doub Line" xfId="60492"/>
    <cellStyle name="Dex Doub Line 2" xfId="60493"/>
    <cellStyle name="Euro" xfId="4417"/>
    <cellStyle name="Euro 2" xfId="60495"/>
    <cellStyle name="Euro 3" xfId="60494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6"/>
    <cellStyle name="From" xfId="60497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499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0"/>
    <cellStyle name="Top and Bottom Border" xfId="60501"/>
    <cellStyle name="Top and Bottom Border 2" xfId="6050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3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4"/>
    <cellStyle name="Zaph Call 11pt" xfId="60505"/>
    <cellStyle name="Zero" xfId="6050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3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2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5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7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6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2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8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1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0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3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2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4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5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8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7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0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39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7"/>
    <cellStyle name="Денежный 15" xfId="60508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1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4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3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6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5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8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7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49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2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1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4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3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6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5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7"/>
    <cellStyle name="Обычный 12 2 5" xfId="59085"/>
    <cellStyle name="Обычный 12 3" xfId="13102"/>
    <cellStyle name="Обычный 12 3 2" xfId="60359"/>
    <cellStyle name="Обычный 12 3 3" xfId="60358"/>
    <cellStyle name="Обычный 12 4" xfId="59086"/>
    <cellStyle name="Обычный 12 4 2" xfId="60361"/>
    <cellStyle name="Обычный 12 4 3" xfId="60360"/>
    <cellStyle name="Обычный 12 5" xfId="60362"/>
    <cellStyle name="Обычный 12 5 2" xfId="60363"/>
    <cellStyle name="Обычный 12 6" xfId="60364"/>
    <cellStyle name="Обычный 12 6 2" xfId="60365"/>
    <cellStyle name="Обычный 12 7" xfId="60366"/>
    <cellStyle name="Обычный 12 7 2" xfId="60367"/>
    <cellStyle name="Обычный 12 8" xfId="60368"/>
    <cellStyle name="Обычный 12 8 2" xfId="60369"/>
    <cellStyle name="Обычный 12 9" xfId="6050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0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1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2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3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4"/>
    <cellStyle name="Обычный 2 2 2 30" xfId="44142"/>
    <cellStyle name="Обычный 2 2 2 4" xfId="14189"/>
    <cellStyle name="Обычный 2 2 2 4 2" xfId="44143"/>
    <cellStyle name="Обычный 2 2 2 4 3" xfId="60375"/>
    <cellStyle name="Обычный 2 2 2 5" xfId="14190"/>
    <cellStyle name="Обычный 2 2 2 5 2" xfId="44144"/>
    <cellStyle name="Обычный 2 2 2 5 3" xfId="60376"/>
    <cellStyle name="Обычный 2 2 2 6" xfId="14191"/>
    <cellStyle name="Обычный 2 2 2 6 2" xfId="44145"/>
    <cellStyle name="Обычный 2 2 2 6 3" xfId="60377"/>
    <cellStyle name="Обычный 2 2 2 7" xfId="14192"/>
    <cellStyle name="Обычный 2 2 2 7 2" xfId="44146"/>
    <cellStyle name="Обычный 2 2 2 7 3" xfId="60378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7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1"/>
    <cellStyle name="Обычный 2 2 6" xfId="14226"/>
    <cellStyle name="Обычный 2 2 6 2" xfId="44181"/>
    <cellStyle name="Обычный 2 2 6 2 2" xfId="60382"/>
    <cellStyle name="Обычный 2 2 7" xfId="14227"/>
    <cellStyle name="Обычный 2 2 7 2" xfId="44182"/>
    <cellStyle name="Обычный 2 2 7 2 2" xfId="60383"/>
    <cellStyle name="Обычный 2 2 8" xfId="14228"/>
    <cellStyle name="Обычный 2 2 8 2" xfId="44183"/>
    <cellStyle name="Обычный 2 2 8 3" xfId="60510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4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1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2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6"/>
    <cellStyle name="Обычный 2 5 3" xfId="60385"/>
    <cellStyle name="Обычный 2 5 4" xfId="60513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8"/>
    <cellStyle name="Обычный 2 6 3" xfId="60387"/>
    <cellStyle name="Обычный 2 6 4" xfId="60514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0"/>
    <cellStyle name="Обычный 2 7 3" xfId="60389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2"/>
    <cellStyle name="Обычный 2 8 3" xfId="6039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4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3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6"/>
    <cellStyle name="Обычный 21 3 3" xfId="60395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8"/>
    <cellStyle name="Обычный 21 4 3" xfId="60397"/>
    <cellStyle name="Обычный 21 5" xfId="14506"/>
    <cellStyle name="Обычный 21 5 2" xfId="44447"/>
    <cellStyle name="Обычный 21 5 2 2" xfId="60400"/>
    <cellStyle name="Обычный 21 5 3" xfId="60399"/>
    <cellStyle name="Обычный 21 6" xfId="14507"/>
    <cellStyle name="Обычный 21 6 2" xfId="44448"/>
    <cellStyle name="Обычный 21 6 2 2" xfId="60402"/>
    <cellStyle name="Обычный 21 6 3" xfId="60401"/>
    <cellStyle name="Обычный 21 7" xfId="14508"/>
    <cellStyle name="Обычный 21 7 2" xfId="44449"/>
    <cellStyle name="Обычный 21 7 2 2" xfId="60404"/>
    <cellStyle name="Обычный 21 7 3" xfId="60403"/>
    <cellStyle name="Обычный 21 8" xfId="14509"/>
    <cellStyle name="Обычный 21 8 2" xfId="44450"/>
    <cellStyle name="Обычный 21 8 2 2" xfId="60406"/>
    <cellStyle name="Обычный 21 8 3" xfId="60405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5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7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7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8"/>
    <cellStyle name="Обычный 4 3 29" xfId="60516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09"/>
    <cellStyle name="Обычный 4 5" xfId="15723"/>
    <cellStyle name="Обычный 4 5 2" xfId="45601"/>
    <cellStyle name="Обычный 4 5 3" xfId="60410"/>
    <cellStyle name="Обычный 4 6" xfId="15724"/>
    <cellStyle name="Обычный 4 6 2" xfId="45602"/>
    <cellStyle name="Обычный 4 6 3" xfId="60411"/>
    <cellStyle name="Обычный 4 7" xfId="15725"/>
    <cellStyle name="Обычный 4 7 2" xfId="45603"/>
    <cellStyle name="Обычный 4 7 3" xfId="60412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3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4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8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6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5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8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7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0"/>
    <cellStyle name="Примечание 2 3" xfId="28906"/>
    <cellStyle name="Примечание 2 3 2" xfId="58765"/>
    <cellStyle name="Примечание 2 3 3" xfId="60519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3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2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19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5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7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6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29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8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0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1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0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66FFFF"/>
      <color rgb="FFFF80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1"/>
  <sheetViews>
    <sheetView tabSelected="1" zoomScale="55" zoomScaleNormal="55" workbookViewId="0">
      <pane xSplit="9" ySplit="10" topLeftCell="P11" activePane="bottomRight" state="frozen"/>
      <selection pane="topRight" activeCell="J1" sqref="J1"/>
      <selection pane="bottomLeft" activeCell="A13" sqref="A13"/>
      <selection pane="bottomRight" activeCell="AK8" sqref="AK8:AK9"/>
    </sheetView>
  </sheetViews>
  <sheetFormatPr defaultRowHeight="15" outlineLevelCol="1"/>
  <cols>
    <col min="1" max="1" width="10" customWidth="1"/>
    <col min="2" max="2" width="10.85546875" customWidth="1"/>
    <col min="3" max="3" width="9.28515625" customWidth="1"/>
    <col min="4" max="4" width="14" customWidth="1"/>
    <col min="5" max="5" width="26.85546875" customWidth="1"/>
    <col min="6" max="6" width="14.28515625" customWidth="1"/>
    <col min="7" max="7" width="16.42578125" customWidth="1"/>
    <col min="8" max="8" width="9" customWidth="1"/>
    <col min="9" max="9" width="59.7109375" customWidth="1"/>
    <col min="10" max="10" width="11.5703125" hidden="1" customWidth="1" outlineLevel="1"/>
    <col min="11" max="11" width="10.140625" hidden="1" customWidth="1" outlineLevel="1"/>
    <col min="12" max="12" width="17.7109375" hidden="1" customWidth="1" outlineLevel="1"/>
    <col min="13" max="13" width="14.85546875" hidden="1" customWidth="1" outlineLevel="1"/>
    <col min="14" max="14" width="27.85546875" hidden="1" customWidth="1" outlineLevel="1"/>
    <col min="15" max="15" width="22.140625" hidden="1" customWidth="1" outlineLevel="1"/>
    <col min="16" max="16" width="13.28515625" customWidth="1" collapsed="1"/>
    <col min="17" max="17" width="13.5703125" customWidth="1"/>
    <col min="18" max="18" width="12.28515625" hidden="1" customWidth="1" outlineLevel="1"/>
    <col min="19" max="19" width="9.140625" hidden="1" customWidth="1" outlineLevel="1"/>
    <col min="20" max="20" width="9.7109375" hidden="1" customWidth="1" outlineLevel="1"/>
    <col min="21" max="21" width="8.140625" hidden="1" customWidth="1" outlineLevel="1"/>
    <col min="22" max="22" width="7.7109375" hidden="1" customWidth="1" outlineLevel="1"/>
    <col min="23" max="23" width="7.28515625" hidden="1" customWidth="1" outlineLevel="1"/>
    <col min="24" max="24" width="9.140625" hidden="1" customWidth="1" outlineLevel="1"/>
    <col min="25" max="25" width="11.85546875" hidden="1" customWidth="1" outlineLevel="1"/>
    <col min="26" max="26" width="10.7109375" hidden="1" customWidth="1" outlineLevel="1"/>
    <col min="27" max="27" width="13.7109375" hidden="1" customWidth="1" outlineLevel="1" collapsed="1"/>
    <col min="28" max="28" width="13.42578125" hidden="1" customWidth="1" outlineLevel="1"/>
    <col min="29" max="29" width="17" customWidth="1" collapsed="1"/>
    <col min="30" max="30" width="15.140625" hidden="1" customWidth="1" outlineLevel="1"/>
    <col min="31" max="31" width="11.140625" hidden="1" customWidth="1" outlineLevel="1"/>
    <col min="32" max="32" width="14.5703125" customWidth="1" collapsed="1"/>
    <col min="33" max="33" width="13.28515625" customWidth="1"/>
    <col min="34" max="34" width="13.7109375" bestFit="1" customWidth="1"/>
    <col min="35" max="35" width="21.28515625" hidden="1" customWidth="1" outlineLevel="1"/>
    <col min="36" max="36" width="14" hidden="1" customWidth="1" outlineLevel="1"/>
    <col min="37" max="37" width="60.7109375" customWidth="1" collapsed="1"/>
    <col min="38" max="38" width="19" customWidth="1"/>
    <col min="39" max="39" width="9.140625" customWidth="1"/>
    <col min="40" max="40" width="13.140625" customWidth="1"/>
    <col min="41" max="41" width="14.7109375" customWidth="1"/>
    <col min="42" max="42" width="19.85546875" customWidth="1"/>
    <col min="43" max="43" width="19" customWidth="1"/>
    <col min="44" max="44" width="13.28515625" customWidth="1"/>
    <col min="45" max="45" width="12.28515625" customWidth="1"/>
    <col min="46" max="46" width="12" customWidth="1"/>
    <col min="47" max="47" width="12.42578125" customWidth="1"/>
    <col min="48" max="49" width="9.140625" hidden="1" customWidth="1" outlineLevel="1"/>
    <col min="50" max="50" width="12.85546875" hidden="1" customWidth="1" outlineLevel="1"/>
    <col min="51" max="51" width="9.140625" hidden="1" customWidth="1" outlineLevel="1"/>
    <col min="52" max="52" width="11.140625" hidden="1" customWidth="1" outlineLevel="1"/>
    <col min="53" max="53" width="50.42578125" hidden="1" customWidth="1" outlineLevel="1"/>
    <col min="54" max="54" width="11.85546875" hidden="1" customWidth="1" outlineLevel="1"/>
    <col min="55" max="55" width="11.42578125" hidden="1" customWidth="1" outlineLevel="1"/>
    <col min="56" max="56" width="12.5703125" hidden="1" customWidth="1" outlineLevel="1"/>
    <col min="57" max="57" width="6.7109375" hidden="1" customWidth="1" outlineLevel="1"/>
    <col min="58" max="58" width="7.140625" hidden="1" customWidth="1" outlineLevel="1"/>
    <col min="59" max="59" width="7" hidden="1" customWidth="1" outlineLevel="1"/>
    <col min="60" max="60" width="9.140625" hidden="1" customWidth="1" outlineLevel="1"/>
    <col min="61" max="61" width="55.42578125" customWidth="1" collapsed="1"/>
  </cols>
  <sheetData>
    <row r="1" spans="1:82" s="4" customFormat="1" ht="17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5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33"/>
      <c r="AT1" s="34"/>
      <c r="AU1" s="33"/>
      <c r="AV1" s="33"/>
      <c r="AW1" s="33"/>
      <c r="AX1" s="33"/>
      <c r="AY1" s="33"/>
      <c r="AZ1" s="33"/>
      <c r="BA1" s="33"/>
      <c r="BB1" s="33"/>
      <c r="BC1" s="33"/>
      <c r="BD1" s="35"/>
      <c r="BE1" s="35"/>
      <c r="BF1" s="35"/>
      <c r="BG1" s="35"/>
      <c r="BH1" s="35"/>
      <c r="BI1" s="33"/>
      <c r="BJ1" s="10"/>
      <c r="BK1" s="10"/>
      <c r="BL1" s="10"/>
      <c r="BM1" s="10"/>
      <c r="BN1" s="5"/>
      <c r="BO1" s="5"/>
      <c r="BP1" s="5"/>
      <c r="BQ1" s="5"/>
      <c r="BR1" s="12"/>
      <c r="BS1" s="6"/>
      <c r="BT1" s="6"/>
      <c r="BU1" s="6"/>
      <c r="BV1" s="7"/>
      <c r="BW1" s="6"/>
      <c r="BX1" s="6"/>
      <c r="BY1" s="6"/>
    </row>
    <row r="2" spans="1:82" s="4" customFormat="1" ht="17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31"/>
      <c r="AS2" s="33"/>
      <c r="AT2" s="34"/>
      <c r="AU2" s="34"/>
      <c r="AV2" s="36"/>
      <c r="AW2" s="36"/>
      <c r="AX2" s="36"/>
      <c r="AY2" s="36"/>
      <c r="AZ2" s="36"/>
      <c r="BA2" s="36"/>
      <c r="BB2" s="36"/>
      <c r="BC2" s="36"/>
      <c r="BD2" s="36"/>
      <c r="BE2" s="37"/>
      <c r="BF2" s="37"/>
      <c r="BG2" s="38"/>
      <c r="BH2" s="38"/>
      <c r="BI2" s="39"/>
      <c r="BJ2" s="8"/>
      <c r="BK2" s="8"/>
      <c r="BL2" s="8"/>
      <c r="BM2" s="8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82" ht="17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31"/>
      <c r="AS3" s="33"/>
      <c r="AT3" s="34"/>
      <c r="AU3" s="34"/>
      <c r="AV3" s="33"/>
      <c r="AW3" s="33"/>
      <c r="AX3" s="33"/>
      <c r="AY3" s="33"/>
      <c r="AZ3" s="33"/>
      <c r="BA3" s="33"/>
      <c r="BB3" s="33"/>
      <c r="BC3" s="33"/>
      <c r="BD3" s="35"/>
      <c r="BE3" s="35"/>
      <c r="BF3" s="35"/>
      <c r="BG3" s="35"/>
      <c r="BH3" s="35"/>
      <c r="BI3" s="40"/>
      <c r="BJ3" s="11"/>
      <c r="BK3" s="11"/>
      <c r="BL3" s="11"/>
      <c r="BM3" s="11"/>
      <c r="BN3" s="9"/>
      <c r="BO3" s="9"/>
      <c r="BP3" s="9"/>
      <c r="BQ3" s="9"/>
      <c r="BR3" s="13"/>
      <c r="BS3" s="9"/>
      <c r="BT3" s="9"/>
      <c r="BU3" s="9"/>
      <c r="BV3" s="9"/>
      <c r="BW3" s="9"/>
      <c r="BX3" s="9"/>
      <c r="BY3" s="9"/>
    </row>
    <row r="4" spans="1:82" ht="27">
      <c r="A4" s="30" t="s">
        <v>89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31"/>
      <c r="AS4" s="33"/>
      <c r="AT4" s="34"/>
      <c r="AU4" s="34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41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</row>
    <row r="5" spans="1:82" s="2" customFormat="1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32"/>
      <c r="AS5" s="42"/>
      <c r="AT5" s="42"/>
      <c r="AU5" s="42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4"/>
    </row>
    <row r="6" spans="1:82" s="2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7"/>
    </row>
    <row r="7" spans="1:82" s="3" customFormat="1" ht="42" customHeight="1">
      <c r="A7" s="64" t="s">
        <v>36</v>
      </c>
      <c r="B7" s="64" t="s">
        <v>18</v>
      </c>
      <c r="C7" s="64" t="s">
        <v>20</v>
      </c>
      <c r="D7" s="64"/>
      <c r="E7" s="64"/>
      <c r="F7" s="64" t="s">
        <v>87</v>
      </c>
      <c r="G7" s="64" t="s">
        <v>88</v>
      </c>
      <c r="H7" s="64" t="s">
        <v>21</v>
      </c>
      <c r="I7" s="64" t="s">
        <v>22</v>
      </c>
      <c r="J7" s="64" t="s">
        <v>41</v>
      </c>
      <c r="K7" s="64" t="s">
        <v>42</v>
      </c>
      <c r="L7" s="64" t="s">
        <v>52</v>
      </c>
      <c r="M7" s="65" t="s">
        <v>53</v>
      </c>
      <c r="N7" s="64" t="s">
        <v>54</v>
      </c>
      <c r="O7" s="64" t="s">
        <v>55</v>
      </c>
      <c r="P7" s="64" t="s">
        <v>48</v>
      </c>
      <c r="Q7" s="64"/>
      <c r="R7" s="64" t="s">
        <v>45</v>
      </c>
      <c r="S7" s="64"/>
      <c r="T7" s="64"/>
      <c r="U7" s="64"/>
      <c r="V7" s="64"/>
      <c r="W7" s="64"/>
      <c r="X7" s="64"/>
      <c r="Y7" s="64"/>
      <c r="Z7" s="64"/>
      <c r="AA7" s="68" t="s">
        <v>56</v>
      </c>
      <c r="AB7" s="68"/>
      <c r="AC7" s="64" t="s">
        <v>43</v>
      </c>
      <c r="AD7" s="64" t="s">
        <v>0</v>
      </c>
      <c r="AE7" s="64"/>
      <c r="AF7" s="64"/>
      <c r="AG7" s="64"/>
      <c r="AH7" s="64"/>
      <c r="AI7" s="64" t="s">
        <v>83</v>
      </c>
      <c r="AJ7" s="64"/>
      <c r="AK7" s="64" t="s">
        <v>37</v>
      </c>
      <c r="AL7" s="64"/>
      <c r="AM7" s="64"/>
      <c r="AN7" s="64"/>
      <c r="AO7" s="64"/>
      <c r="AP7" s="64"/>
      <c r="AQ7" s="64"/>
      <c r="AR7" s="64"/>
      <c r="AS7" s="64"/>
      <c r="AT7" s="64"/>
      <c r="AU7" s="64" t="s">
        <v>19</v>
      </c>
      <c r="AV7" s="64" t="s">
        <v>57</v>
      </c>
      <c r="AW7" s="64" t="s">
        <v>58</v>
      </c>
      <c r="AX7" s="64" t="s">
        <v>59</v>
      </c>
      <c r="AY7" s="70" t="s">
        <v>60</v>
      </c>
      <c r="AZ7" s="71"/>
      <c r="BA7" s="71"/>
      <c r="BB7" s="71"/>
      <c r="BC7" s="71"/>
      <c r="BD7" s="71"/>
      <c r="BE7" s="71"/>
      <c r="BF7" s="71"/>
      <c r="BG7" s="71"/>
      <c r="BH7" s="72"/>
      <c r="BI7" s="65" t="s">
        <v>50</v>
      </c>
    </row>
    <row r="8" spans="1:82" s="3" customFormat="1" ht="65.25" customHeight="1">
      <c r="A8" s="64"/>
      <c r="B8" s="64"/>
      <c r="C8" s="64" t="s">
        <v>61</v>
      </c>
      <c r="D8" s="64" t="s">
        <v>62</v>
      </c>
      <c r="E8" s="64" t="s">
        <v>63</v>
      </c>
      <c r="F8" s="64"/>
      <c r="G8" s="64"/>
      <c r="H8" s="64"/>
      <c r="I8" s="64"/>
      <c r="J8" s="64"/>
      <c r="K8" s="64"/>
      <c r="L8" s="64"/>
      <c r="M8" s="66"/>
      <c r="N8" s="64"/>
      <c r="O8" s="64"/>
      <c r="P8" s="64"/>
      <c r="Q8" s="64"/>
      <c r="R8" s="64" t="s">
        <v>23</v>
      </c>
      <c r="S8" s="64" t="s">
        <v>24</v>
      </c>
      <c r="T8" s="64"/>
      <c r="U8" s="64"/>
      <c r="V8" s="64"/>
      <c r="W8" s="64"/>
      <c r="X8" s="64" t="s">
        <v>25</v>
      </c>
      <c r="Y8" s="68" t="s">
        <v>49</v>
      </c>
      <c r="Z8" s="68"/>
      <c r="AA8" s="68"/>
      <c r="AB8" s="68"/>
      <c r="AC8" s="64"/>
      <c r="AD8" s="64" t="s">
        <v>64</v>
      </c>
      <c r="AE8" s="64" t="s">
        <v>65</v>
      </c>
      <c r="AF8" s="64" t="s">
        <v>51</v>
      </c>
      <c r="AG8" s="69" t="s">
        <v>79</v>
      </c>
      <c r="AH8" s="69" t="s">
        <v>80</v>
      </c>
      <c r="AI8" s="64" t="s">
        <v>84</v>
      </c>
      <c r="AJ8" s="64" t="s">
        <v>44</v>
      </c>
      <c r="AK8" s="64" t="s">
        <v>34</v>
      </c>
      <c r="AL8" s="64" t="s">
        <v>35</v>
      </c>
      <c r="AM8" s="64" t="s">
        <v>26</v>
      </c>
      <c r="AN8" s="64"/>
      <c r="AO8" s="64" t="s">
        <v>39</v>
      </c>
      <c r="AP8" s="64" t="s">
        <v>31</v>
      </c>
      <c r="AQ8" s="64"/>
      <c r="AR8" s="68" t="s">
        <v>85</v>
      </c>
      <c r="AS8" s="64" t="s">
        <v>81</v>
      </c>
      <c r="AT8" s="82" t="s">
        <v>82</v>
      </c>
      <c r="AU8" s="64"/>
      <c r="AV8" s="64"/>
      <c r="AW8" s="64"/>
      <c r="AX8" s="64"/>
      <c r="AY8" s="73" t="s">
        <v>66</v>
      </c>
      <c r="AZ8" s="73" t="s">
        <v>67</v>
      </c>
      <c r="BA8" s="73" t="s">
        <v>68</v>
      </c>
      <c r="BB8" s="80" t="s">
        <v>69</v>
      </c>
      <c r="BC8" s="80" t="s">
        <v>70</v>
      </c>
      <c r="BD8" s="78" t="s">
        <v>71</v>
      </c>
      <c r="BE8" s="75" t="s">
        <v>72</v>
      </c>
      <c r="BF8" s="76"/>
      <c r="BG8" s="77"/>
      <c r="BH8" s="73" t="s">
        <v>73</v>
      </c>
      <c r="BI8" s="66"/>
    </row>
    <row r="9" spans="1:82" s="3" customFormat="1" ht="165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7"/>
      <c r="N9" s="64"/>
      <c r="O9" s="64"/>
      <c r="P9" s="18" t="s">
        <v>46</v>
      </c>
      <c r="Q9" s="18" t="s">
        <v>47</v>
      </c>
      <c r="R9" s="64"/>
      <c r="S9" s="18" t="s">
        <v>27</v>
      </c>
      <c r="T9" s="18" t="s">
        <v>28</v>
      </c>
      <c r="U9" s="18" t="s">
        <v>29</v>
      </c>
      <c r="V9" s="18" t="s">
        <v>30</v>
      </c>
      <c r="W9" s="18" t="s">
        <v>40</v>
      </c>
      <c r="X9" s="64"/>
      <c r="Y9" s="18" t="s">
        <v>46</v>
      </c>
      <c r="Z9" s="18" t="s">
        <v>47</v>
      </c>
      <c r="AA9" s="18" t="s">
        <v>46</v>
      </c>
      <c r="AB9" s="18" t="s">
        <v>47</v>
      </c>
      <c r="AC9" s="64"/>
      <c r="AD9" s="64"/>
      <c r="AE9" s="64"/>
      <c r="AF9" s="64"/>
      <c r="AG9" s="69"/>
      <c r="AH9" s="69"/>
      <c r="AI9" s="64"/>
      <c r="AJ9" s="64"/>
      <c r="AK9" s="64"/>
      <c r="AL9" s="64"/>
      <c r="AM9" s="18" t="s">
        <v>38</v>
      </c>
      <c r="AN9" s="18" t="s">
        <v>33</v>
      </c>
      <c r="AO9" s="64"/>
      <c r="AP9" s="18" t="s">
        <v>32</v>
      </c>
      <c r="AQ9" s="18" t="s">
        <v>33</v>
      </c>
      <c r="AR9" s="68"/>
      <c r="AS9" s="64"/>
      <c r="AT9" s="82"/>
      <c r="AU9" s="64"/>
      <c r="AV9" s="64"/>
      <c r="AW9" s="64"/>
      <c r="AX9" s="64"/>
      <c r="AY9" s="74"/>
      <c r="AZ9" s="74"/>
      <c r="BA9" s="74"/>
      <c r="BB9" s="81"/>
      <c r="BC9" s="81"/>
      <c r="BD9" s="79"/>
      <c r="BE9" s="19" t="s">
        <v>74</v>
      </c>
      <c r="BF9" s="20" t="s">
        <v>75</v>
      </c>
      <c r="BG9" s="20" t="s">
        <v>76</v>
      </c>
      <c r="BH9" s="74"/>
      <c r="BI9" s="67"/>
    </row>
    <row r="10" spans="1:82" s="3" customFormat="1" ht="16.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  <c r="AC10" s="21">
        <v>29</v>
      </c>
      <c r="AD10" s="21">
        <v>30</v>
      </c>
      <c r="AE10" s="21">
        <v>31</v>
      </c>
      <c r="AF10" s="21">
        <v>32</v>
      </c>
      <c r="AG10" s="21">
        <v>33</v>
      </c>
      <c r="AH10" s="21">
        <v>34</v>
      </c>
      <c r="AI10" s="21">
        <v>35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1">
        <v>44</v>
      </c>
      <c r="AS10" s="21">
        <v>45</v>
      </c>
      <c r="AT10" s="21">
        <v>46</v>
      </c>
      <c r="AU10" s="21">
        <v>47</v>
      </c>
      <c r="AV10" s="21">
        <v>48</v>
      </c>
      <c r="AW10" s="21">
        <v>49</v>
      </c>
      <c r="AX10" s="21">
        <v>50</v>
      </c>
      <c r="AY10" s="21">
        <v>51</v>
      </c>
      <c r="AZ10" s="21">
        <v>52</v>
      </c>
      <c r="BA10" s="21">
        <v>53</v>
      </c>
      <c r="BB10" s="21">
        <v>54</v>
      </c>
      <c r="BC10" s="21">
        <v>55</v>
      </c>
      <c r="BD10" s="21">
        <v>56</v>
      </c>
      <c r="BE10" s="21">
        <v>57</v>
      </c>
      <c r="BF10" s="21">
        <v>58</v>
      </c>
      <c r="BG10" s="21">
        <v>59</v>
      </c>
      <c r="BH10" s="21">
        <v>60</v>
      </c>
      <c r="BI10" s="21">
        <v>61</v>
      </c>
    </row>
    <row r="11" spans="1:82" s="3" customFormat="1" ht="87" customHeight="1">
      <c r="A11" s="85">
        <v>2</v>
      </c>
      <c r="B11" s="86">
        <v>92</v>
      </c>
      <c r="C11" s="87" t="s">
        <v>97</v>
      </c>
      <c r="D11" s="87" t="s">
        <v>77</v>
      </c>
      <c r="E11" s="87" t="s">
        <v>103</v>
      </c>
      <c r="F11" s="83" t="s">
        <v>118</v>
      </c>
      <c r="G11" s="83" t="s">
        <v>118</v>
      </c>
      <c r="H11" s="47">
        <v>1</v>
      </c>
      <c r="I11" s="48" t="s">
        <v>119</v>
      </c>
      <c r="J11" s="47" t="s">
        <v>77</v>
      </c>
      <c r="K11" s="47" t="s">
        <v>120</v>
      </c>
      <c r="L11" s="49" t="s">
        <v>121</v>
      </c>
      <c r="M11" s="50" t="s">
        <v>104</v>
      </c>
      <c r="N11" s="49" t="s">
        <v>105</v>
      </c>
      <c r="O11" s="49" t="s">
        <v>92</v>
      </c>
      <c r="P11" s="88">
        <v>220.07566</v>
      </c>
      <c r="Q11" s="88">
        <v>259.68928</v>
      </c>
      <c r="R11" s="89" t="s">
        <v>77</v>
      </c>
      <c r="S11" s="89" t="s">
        <v>77</v>
      </c>
      <c r="T11" s="89" t="s">
        <v>77</v>
      </c>
      <c r="U11" s="89" t="s">
        <v>77</v>
      </c>
      <c r="V11" s="89" t="s">
        <v>77</v>
      </c>
      <c r="W11" s="89" t="s">
        <v>77</v>
      </c>
      <c r="X11" s="89" t="s">
        <v>77</v>
      </c>
      <c r="Y11" s="89" t="s">
        <v>77</v>
      </c>
      <c r="Z11" s="89" t="s">
        <v>77</v>
      </c>
      <c r="AA11" s="88">
        <f>P11</f>
        <v>220.07566</v>
      </c>
      <c r="AB11" s="88">
        <f>Q11</f>
        <v>259.68928</v>
      </c>
      <c r="AC11" s="47" t="s">
        <v>96</v>
      </c>
      <c r="AD11" s="47" t="s">
        <v>86</v>
      </c>
      <c r="AE11" s="47" t="s">
        <v>77</v>
      </c>
      <c r="AF11" s="47" t="s">
        <v>78</v>
      </c>
      <c r="AG11" s="51" t="s">
        <v>114</v>
      </c>
      <c r="AH11" s="51" t="s">
        <v>115</v>
      </c>
      <c r="AI11" s="47" t="s">
        <v>77</v>
      </c>
      <c r="AJ11" s="47" t="s">
        <v>77</v>
      </c>
      <c r="AK11" s="48" t="s">
        <v>119</v>
      </c>
      <c r="AL11" s="47" t="s">
        <v>90</v>
      </c>
      <c r="AM11" s="49" t="s">
        <v>93</v>
      </c>
      <c r="AN11" s="49" t="s">
        <v>122</v>
      </c>
      <c r="AO11" s="49" t="s">
        <v>95</v>
      </c>
      <c r="AP11" s="47">
        <v>45260000000</v>
      </c>
      <c r="AQ11" s="49" t="s">
        <v>98</v>
      </c>
      <c r="AR11" s="51" t="s">
        <v>107</v>
      </c>
      <c r="AS11" s="51" t="s">
        <v>107</v>
      </c>
      <c r="AT11" s="51" t="s">
        <v>123</v>
      </c>
      <c r="AU11" s="49" t="s">
        <v>110</v>
      </c>
      <c r="AV11" s="50" t="s">
        <v>77</v>
      </c>
      <c r="AW11" s="50" t="s">
        <v>102</v>
      </c>
      <c r="AX11" s="50" t="s">
        <v>77</v>
      </c>
      <c r="AY11" s="50" t="s">
        <v>110</v>
      </c>
      <c r="AZ11" s="50" t="s">
        <v>77</v>
      </c>
      <c r="BA11" s="52" t="str">
        <f>I11</f>
        <v>Разработка проектной документации системы автоматической пожарной сигнализации и системы оповещения и управления эвакуацией людей при пожаре в здании, расположенном по адресу: г. Москва, Семёновская наб., д. 2/1, стр. 1</v>
      </c>
      <c r="BB11" s="50" t="s">
        <v>124</v>
      </c>
      <c r="BC11" s="51" t="s">
        <v>123</v>
      </c>
      <c r="BD11" s="53">
        <v>259689.28</v>
      </c>
      <c r="BE11" s="50" t="s">
        <v>77</v>
      </c>
      <c r="BF11" s="50" t="s">
        <v>77</v>
      </c>
      <c r="BG11" s="50" t="s">
        <v>77</v>
      </c>
      <c r="BH11" s="50" t="s">
        <v>102</v>
      </c>
      <c r="BI11" s="22" t="s">
        <v>116</v>
      </c>
    </row>
    <row r="12" spans="1:82" s="3" customFormat="1" ht="90" customHeight="1">
      <c r="A12" s="84"/>
      <c r="B12" s="90"/>
      <c r="C12" s="84"/>
      <c r="D12" s="84"/>
      <c r="E12" s="84"/>
      <c r="F12" s="84"/>
      <c r="G12" s="84"/>
      <c r="H12" s="47">
        <v>2</v>
      </c>
      <c r="I12" s="48" t="s">
        <v>125</v>
      </c>
      <c r="J12" s="47" t="s">
        <v>77</v>
      </c>
      <c r="K12" s="47" t="s">
        <v>120</v>
      </c>
      <c r="L12" s="49" t="s">
        <v>121</v>
      </c>
      <c r="M12" s="50" t="s">
        <v>104</v>
      </c>
      <c r="N12" s="49" t="s">
        <v>105</v>
      </c>
      <c r="O12" s="49" t="s">
        <v>92</v>
      </c>
      <c r="P12" s="88">
        <v>439.83494000000002</v>
      </c>
      <c r="Q12" s="88">
        <v>519.00522999999998</v>
      </c>
      <c r="R12" s="89" t="s">
        <v>77</v>
      </c>
      <c r="S12" s="89" t="s">
        <v>77</v>
      </c>
      <c r="T12" s="89" t="s">
        <v>77</v>
      </c>
      <c r="U12" s="89" t="s">
        <v>77</v>
      </c>
      <c r="V12" s="89" t="s">
        <v>77</v>
      </c>
      <c r="W12" s="89" t="s">
        <v>77</v>
      </c>
      <c r="X12" s="89" t="s">
        <v>77</v>
      </c>
      <c r="Y12" s="89" t="s">
        <v>77</v>
      </c>
      <c r="Z12" s="89" t="s">
        <v>77</v>
      </c>
      <c r="AA12" s="88">
        <f>P12</f>
        <v>439.83494000000002</v>
      </c>
      <c r="AB12" s="88">
        <f>Q12</f>
        <v>519.00522999999998</v>
      </c>
      <c r="AC12" s="47" t="s">
        <v>96</v>
      </c>
      <c r="AD12" s="47" t="s">
        <v>86</v>
      </c>
      <c r="AE12" s="47" t="s">
        <v>77</v>
      </c>
      <c r="AF12" s="47" t="s">
        <v>78</v>
      </c>
      <c r="AG12" s="51" t="s">
        <v>114</v>
      </c>
      <c r="AH12" s="51" t="s">
        <v>115</v>
      </c>
      <c r="AI12" s="47" t="s">
        <v>77</v>
      </c>
      <c r="AJ12" s="47" t="s">
        <v>77</v>
      </c>
      <c r="AK12" s="48" t="s">
        <v>126</v>
      </c>
      <c r="AL12" s="47" t="s">
        <v>90</v>
      </c>
      <c r="AM12" s="49" t="s">
        <v>93</v>
      </c>
      <c r="AN12" s="49" t="s">
        <v>122</v>
      </c>
      <c r="AO12" s="49" t="s">
        <v>95</v>
      </c>
      <c r="AP12" s="47">
        <v>45260000000</v>
      </c>
      <c r="AQ12" s="49" t="s">
        <v>98</v>
      </c>
      <c r="AR12" s="51" t="s">
        <v>107</v>
      </c>
      <c r="AS12" s="51" t="s">
        <v>107</v>
      </c>
      <c r="AT12" s="51" t="s">
        <v>123</v>
      </c>
      <c r="AU12" s="49" t="s">
        <v>110</v>
      </c>
      <c r="AV12" s="50" t="s">
        <v>77</v>
      </c>
      <c r="AW12" s="50" t="s">
        <v>102</v>
      </c>
      <c r="AX12" s="50" t="s">
        <v>77</v>
      </c>
      <c r="AY12" s="50" t="s">
        <v>110</v>
      </c>
      <c r="AZ12" s="50" t="s">
        <v>77</v>
      </c>
      <c r="BA12" s="48" t="str">
        <f>I12</f>
        <v>Разработка рабочей документации системы автоматической пожарной сигнализации и системы оповещения и управления эвакуацией людей при пожаре в здании, расположенном по адресу: г. Москва, Волоколамское ш., д.2</v>
      </c>
      <c r="BB12" s="50" t="s">
        <v>124</v>
      </c>
      <c r="BC12" s="51" t="s">
        <v>123</v>
      </c>
      <c r="BD12" s="53">
        <v>519005.23</v>
      </c>
      <c r="BE12" s="50" t="s">
        <v>77</v>
      </c>
      <c r="BF12" s="50" t="s">
        <v>77</v>
      </c>
      <c r="BG12" s="50" t="s">
        <v>77</v>
      </c>
      <c r="BH12" s="50" t="s">
        <v>102</v>
      </c>
      <c r="BI12" s="22" t="s">
        <v>116</v>
      </c>
    </row>
    <row r="13" spans="1:82" s="3" customFormat="1" ht="87.75" customHeight="1">
      <c r="A13" s="28">
        <v>3</v>
      </c>
      <c r="B13" s="27">
        <v>93</v>
      </c>
      <c r="C13" s="22" t="s">
        <v>97</v>
      </c>
      <c r="D13" s="22" t="s">
        <v>77</v>
      </c>
      <c r="E13" s="22" t="s">
        <v>103</v>
      </c>
      <c r="F13" s="26" t="s">
        <v>109</v>
      </c>
      <c r="G13" s="26" t="s">
        <v>109</v>
      </c>
      <c r="H13" s="23">
        <v>1</v>
      </c>
      <c r="I13" s="24" t="s">
        <v>133</v>
      </c>
      <c r="J13" s="23" t="s">
        <v>77</v>
      </c>
      <c r="K13" s="23" t="s">
        <v>91</v>
      </c>
      <c r="L13" s="25" t="s">
        <v>99</v>
      </c>
      <c r="M13" s="26" t="s">
        <v>100</v>
      </c>
      <c r="N13" s="25" t="s">
        <v>101</v>
      </c>
      <c r="O13" s="25" t="s">
        <v>92</v>
      </c>
      <c r="P13" s="91">
        <v>2136.6909999999998</v>
      </c>
      <c r="Q13" s="91">
        <f t="shared" ref="Q13" si="0">P13*1.18</f>
        <v>2521.2953799999996</v>
      </c>
      <c r="R13" s="92" t="s">
        <v>77</v>
      </c>
      <c r="S13" s="92" t="s">
        <v>77</v>
      </c>
      <c r="T13" s="92" t="s">
        <v>77</v>
      </c>
      <c r="U13" s="92" t="s">
        <v>77</v>
      </c>
      <c r="V13" s="92" t="s">
        <v>77</v>
      </c>
      <c r="W13" s="92" t="s">
        <v>77</v>
      </c>
      <c r="X13" s="92" t="s">
        <v>77</v>
      </c>
      <c r="Y13" s="92" t="s">
        <v>77</v>
      </c>
      <c r="Z13" s="92" t="s">
        <v>77</v>
      </c>
      <c r="AA13" s="91">
        <f t="shared" ref="AA13:AB13" si="1">P13</f>
        <v>2136.6909999999998</v>
      </c>
      <c r="AB13" s="91">
        <f t="shared" si="1"/>
        <v>2521.2953799999996</v>
      </c>
      <c r="AC13" s="23" t="s">
        <v>96</v>
      </c>
      <c r="AD13" s="23" t="s">
        <v>86</v>
      </c>
      <c r="AE13" s="23" t="s">
        <v>77</v>
      </c>
      <c r="AF13" s="23" t="s">
        <v>78</v>
      </c>
      <c r="AG13" s="51" t="s">
        <v>114</v>
      </c>
      <c r="AH13" s="51" t="s">
        <v>115</v>
      </c>
      <c r="AI13" s="23" t="s">
        <v>77</v>
      </c>
      <c r="AJ13" s="23" t="s">
        <v>77</v>
      </c>
      <c r="AK13" s="24" t="str">
        <f t="shared" ref="AK13" si="2">I13</f>
        <v>Герметизация отверстий на техническом этаже и ремонт помещений № 47, 48, 50 на 1-м этаже по плану БТИ здания по адресу: г. Москва, Семёновский пер., д. 15  для нужд АО «НИЦ ЕЭС»</v>
      </c>
      <c r="AL13" s="23" t="s">
        <v>90</v>
      </c>
      <c r="AM13" s="25" t="s">
        <v>93</v>
      </c>
      <c r="AN13" s="25" t="s">
        <v>94</v>
      </c>
      <c r="AO13" s="25" t="s">
        <v>95</v>
      </c>
      <c r="AP13" s="23">
        <v>45260000000</v>
      </c>
      <c r="AQ13" s="25" t="s">
        <v>98</v>
      </c>
      <c r="AR13" s="51" t="s">
        <v>115</v>
      </c>
      <c r="AS13" s="25" t="s">
        <v>115</v>
      </c>
      <c r="AT13" s="25" t="s">
        <v>123</v>
      </c>
      <c r="AU13" s="25" t="s">
        <v>134</v>
      </c>
      <c r="AV13" s="26" t="s">
        <v>77</v>
      </c>
      <c r="AW13" s="26" t="s">
        <v>102</v>
      </c>
      <c r="AX13" s="26" t="s">
        <v>77</v>
      </c>
      <c r="AY13" s="93" t="s">
        <v>77</v>
      </c>
      <c r="AZ13" s="93" t="s">
        <v>77</v>
      </c>
      <c r="BA13" s="93" t="s">
        <v>77</v>
      </c>
      <c r="BB13" s="93" t="s">
        <v>77</v>
      </c>
      <c r="BC13" s="94" t="s">
        <v>77</v>
      </c>
      <c r="BD13" s="93" t="s">
        <v>77</v>
      </c>
      <c r="BE13" s="93" t="s">
        <v>77</v>
      </c>
      <c r="BF13" s="93" t="s">
        <v>77</v>
      </c>
      <c r="BG13" s="93" t="s">
        <v>77</v>
      </c>
      <c r="BH13" s="93" t="s">
        <v>77</v>
      </c>
      <c r="BI13" s="22" t="s">
        <v>116</v>
      </c>
    </row>
    <row r="14" spans="1:82" s="34" customFormat="1" ht="75.75" customHeight="1">
      <c r="A14" s="56">
        <v>3</v>
      </c>
      <c r="B14" s="57">
        <v>94</v>
      </c>
      <c r="C14" s="58" t="s">
        <v>86</v>
      </c>
      <c r="D14" s="58" t="s">
        <v>143</v>
      </c>
      <c r="E14" s="58" t="s">
        <v>144</v>
      </c>
      <c r="F14" s="58" t="s">
        <v>145</v>
      </c>
      <c r="G14" s="58">
        <v>7020020</v>
      </c>
      <c r="H14" s="58">
        <v>1</v>
      </c>
      <c r="I14" s="95" t="s">
        <v>146</v>
      </c>
      <c r="J14" s="27" t="s">
        <v>77</v>
      </c>
      <c r="K14" s="27" t="s">
        <v>147</v>
      </c>
      <c r="L14" s="58" t="s">
        <v>99</v>
      </c>
      <c r="M14" s="58" t="s">
        <v>148</v>
      </c>
      <c r="N14" s="58" t="s">
        <v>113</v>
      </c>
      <c r="O14" s="58" t="s">
        <v>149</v>
      </c>
      <c r="P14" s="91">
        <v>213.06299999999999</v>
      </c>
      <c r="Q14" s="96">
        <f>+P14*1.18</f>
        <v>251.41433999999998</v>
      </c>
      <c r="R14" s="58" t="s">
        <v>77</v>
      </c>
      <c r="S14" s="58" t="s">
        <v>77</v>
      </c>
      <c r="T14" s="58" t="s">
        <v>77</v>
      </c>
      <c r="U14" s="58" t="s">
        <v>77</v>
      </c>
      <c r="V14" s="58" t="s">
        <v>77</v>
      </c>
      <c r="W14" s="58" t="s">
        <v>77</v>
      </c>
      <c r="X14" s="58" t="s">
        <v>77</v>
      </c>
      <c r="Y14" s="58" t="s">
        <v>77</v>
      </c>
      <c r="Z14" s="58" t="s">
        <v>77</v>
      </c>
      <c r="AA14" s="96">
        <v>231.06298000000001</v>
      </c>
      <c r="AB14" s="96">
        <v>251.41432</v>
      </c>
      <c r="AC14" s="23" t="s">
        <v>153</v>
      </c>
      <c r="AD14" s="58" t="s">
        <v>86</v>
      </c>
      <c r="AE14" s="23" t="s">
        <v>77</v>
      </c>
      <c r="AF14" s="58" t="s">
        <v>78</v>
      </c>
      <c r="AG14" s="25" t="s">
        <v>117</v>
      </c>
      <c r="AH14" s="25" t="s">
        <v>117</v>
      </c>
      <c r="AI14" s="58" t="s">
        <v>155</v>
      </c>
      <c r="AJ14" s="58" t="s">
        <v>154</v>
      </c>
      <c r="AK14" s="95" t="s">
        <v>146</v>
      </c>
      <c r="AL14" s="23" t="s">
        <v>90</v>
      </c>
      <c r="AM14" s="25" t="s">
        <v>93</v>
      </c>
      <c r="AN14" s="25" t="s">
        <v>94</v>
      </c>
      <c r="AO14" s="25" t="s">
        <v>95</v>
      </c>
      <c r="AP14" s="97">
        <v>3401000000</v>
      </c>
      <c r="AQ14" s="58" t="s">
        <v>150</v>
      </c>
      <c r="AR14" s="25" t="s">
        <v>117</v>
      </c>
      <c r="AS14" s="25" t="s">
        <v>114</v>
      </c>
      <c r="AT14" s="25" t="s">
        <v>115</v>
      </c>
      <c r="AU14" s="58" t="s">
        <v>151</v>
      </c>
      <c r="AV14" s="27" t="s">
        <v>77</v>
      </c>
      <c r="AW14" s="58" t="s">
        <v>152</v>
      </c>
      <c r="AX14" s="27" t="s">
        <v>77</v>
      </c>
      <c r="AY14" s="27" t="s">
        <v>77</v>
      </c>
      <c r="AZ14" s="27" t="s">
        <v>77</v>
      </c>
      <c r="BA14" s="27" t="s">
        <v>77</v>
      </c>
      <c r="BB14" s="27" t="s">
        <v>77</v>
      </c>
      <c r="BC14" s="27" t="s">
        <v>77</v>
      </c>
      <c r="BD14" s="27" t="s">
        <v>77</v>
      </c>
      <c r="BE14" s="27" t="s">
        <v>77</v>
      </c>
      <c r="BF14" s="27" t="s">
        <v>77</v>
      </c>
      <c r="BG14" s="27" t="s">
        <v>77</v>
      </c>
      <c r="BH14" s="27" t="s">
        <v>77</v>
      </c>
      <c r="BI14" s="22" t="s">
        <v>116</v>
      </c>
    </row>
    <row r="15" spans="1:82" ht="89.25" customHeight="1">
      <c r="A15" s="28">
        <v>3</v>
      </c>
      <c r="B15" s="27">
        <v>19</v>
      </c>
      <c r="C15" s="22" t="s">
        <v>97</v>
      </c>
      <c r="D15" s="22" t="s">
        <v>77</v>
      </c>
      <c r="E15" s="22" t="s">
        <v>127</v>
      </c>
      <c r="F15" s="26" t="s">
        <v>128</v>
      </c>
      <c r="G15" s="26" t="s">
        <v>128</v>
      </c>
      <c r="H15" s="23">
        <v>1</v>
      </c>
      <c r="I15" s="24" t="s">
        <v>129</v>
      </c>
      <c r="J15" s="23" t="s">
        <v>77</v>
      </c>
      <c r="K15" s="23" t="s">
        <v>91</v>
      </c>
      <c r="L15" s="25" t="s">
        <v>99</v>
      </c>
      <c r="M15" s="26" t="s">
        <v>100</v>
      </c>
      <c r="N15" s="25" t="s">
        <v>101</v>
      </c>
      <c r="O15" s="25" t="s">
        <v>92</v>
      </c>
      <c r="P15" s="60">
        <v>1401.87</v>
      </c>
      <c r="Q15" s="60">
        <f>P15*1.18</f>
        <v>1654.2065999999998</v>
      </c>
      <c r="R15" s="61" t="s">
        <v>77</v>
      </c>
      <c r="S15" s="61" t="s">
        <v>77</v>
      </c>
      <c r="T15" s="61" t="s">
        <v>77</v>
      </c>
      <c r="U15" s="61" t="s">
        <v>77</v>
      </c>
      <c r="V15" s="61" t="s">
        <v>77</v>
      </c>
      <c r="W15" s="61" t="s">
        <v>77</v>
      </c>
      <c r="X15" s="61" t="s">
        <v>77</v>
      </c>
      <c r="Y15" s="61" t="s">
        <v>77</v>
      </c>
      <c r="Z15" s="61" t="s">
        <v>77</v>
      </c>
      <c r="AA15" s="60">
        <f>P15</f>
        <v>1401.87</v>
      </c>
      <c r="AB15" s="60">
        <f>Q15</f>
        <v>1654.2065999999998</v>
      </c>
      <c r="AC15" s="62" t="s">
        <v>96</v>
      </c>
      <c r="AD15" s="62" t="s">
        <v>86</v>
      </c>
      <c r="AE15" s="62" t="s">
        <v>77</v>
      </c>
      <c r="AF15" s="62" t="s">
        <v>78</v>
      </c>
      <c r="AG15" s="29" t="s">
        <v>130</v>
      </c>
      <c r="AH15" s="29" t="s">
        <v>131</v>
      </c>
      <c r="AI15" s="62" t="s">
        <v>77</v>
      </c>
      <c r="AJ15" s="62" t="s">
        <v>77</v>
      </c>
      <c r="AK15" s="63" t="str">
        <f>I15</f>
        <v>Ремонт 2-х санузлов на 1-ом этаже здания по адресу: г. Москва, Семёновский пер., д. 15</v>
      </c>
      <c r="AL15" s="62" t="s">
        <v>90</v>
      </c>
      <c r="AM15" s="29" t="s">
        <v>93</v>
      </c>
      <c r="AN15" s="29" t="s">
        <v>94</v>
      </c>
      <c r="AO15" s="29" t="s">
        <v>95</v>
      </c>
      <c r="AP15" s="62">
        <v>45260000000</v>
      </c>
      <c r="AQ15" s="29" t="s">
        <v>98</v>
      </c>
      <c r="AR15" s="29" t="s">
        <v>131</v>
      </c>
      <c r="AS15" s="29" t="s">
        <v>131</v>
      </c>
      <c r="AT15" s="25" t="s">
        <v>132</v>
      </c>
      <c r="AU15" s="25" t="s">
        <v>110</v>
      </c>
      <c r="AV15" s="26" t="s">
        <v>77</v>
      </c>
      <c r="AW15" s="26" t="s">
        <v>102</v>
      </c>
      <c r="AX15" s="26" t="s">
        <v>77</v>
      </c>
      <c r="AY15" s="45" t="s">
        <v>77</v>
      </c>
      <c r="AZ15" s="45" t="s">
        <v>77</v>
      </c>
      <c r="BA15" s="45" t="s">
        <v>77</v>
      </c>
      <c r="BB15" s="45" t="s">
        <v>77</v>
      </c>
      <c r="BC15" s="46" t="s">
        <v>77</v>
      </c>
      <c r="BD15" s="45" t="s">
        <v>77</v>
      </c>
      <c r="BE15" s="45" t="s">
        <v>77</v>
      </c>
      <c r="BF15" s="45" t="s">
        <v>77</v>
      </c>
      <c r="BG15" s="45" t="s">
        <v>77</v>
      </c>
      <c r="BH15" s="45" t="s">
        <v>77</v>
      </c>
      <c r="BI15" s="22" t="s">
        <v>142</v>
      </c>
    </row>
    <row r="16" spans="1:82" ht="180" customHeight="1">
      <c r="A16" s="28">
        <v>2</v>
      </c>
      <c r="B16" s="27">
        <v>3</v>
      </c>
      <c r="C16" s="22" t="s">
        <v>97</v>
      </c>
      <c r="D16" s="22" t="s">
        <v>77</v>
      </c>
      <c r="E16" s="22" t="s">
        <v>127</v>
      </c>
      <c r="F16" s="26">
        <v>81</v>
      </c>
      <c r="G16" s="26" t="s">
        <v>111</v>
      </c>
      <c r="H16" s="23">
        <v>1</v>
      </c>
      <c r="I16" s="24" t="s">
        <v>135</v>
      </c>
      <c r="J16" s="23" t="s">
        <v>77</v>
      </c>
      <c r="K16" s="23" t="s">
        <v>136</v>
      </c>
      <c r="L16" s="25" t="s">
        <v>99</v>
      </c>
      <c r="M16" s="54" t="s">
        <v>112</v>
      </c>
      <c r="N16" s="25" t="s">
        <v>113</v>
      </c>
      <c r="O16" s="25" t="s">
        <v>92</v>
      </c>
      <c r="P16" s="60">
        <v>12490.03</v>
      </c>
      <c r="Q16" s="60">
        <f t="shared" ref="Q16" si="3">P16*1.18</f>
        <v>14738.2354</v>
      </c>
      <c r="R16" s="61" t="s">
        <v>77</v>
      </c>
      <c r="S16" s="61" t="s">
        <v>77</v>
      </c>
      <c r="T16" s="61" t="s">
        <v>77</v>
      </c>
      <c r="U16" s="61" t="s">
        <v>77</v>
      </c>
      <c r="V16" s="61" t="s">
        <v>77</v>
      </c>
      <c r="W16" s="61" t="s">
        <v>77</v>
      </c>
      <c r="X16" s="61" t="s">
        <v>77</v>
      </c>
      <c r="Y16" s="61" t="s">
        <v>77</v>
      </c>
      <c r="Z16" s="61" t="s">
        <v>77</v>
      </c>
      <c r="AA16" s="60">
        <f>SUM(P16)</f>
        <v>12490.03</v>
      </c>
      <c r="AB16" s="60">
        <f>SUM(AA16*1.18)</f>
        <v>14738.2354</v>
      </c>
      <c r="AC16" s="62" t="s">
        <v>106</v>
      </c>
      <c r="AD16" s="62" t="s">
        <v>86</v>
      </c>
      <c r="AE16" s="62" t="s">
        <v>77</v>
      </c>
      <c r="AF16" s="62" t="s">
        <v>78</v>
      </c>
      <c r="AG16" s="55" t="s">
        <v>115</v>
      </c>
      <c r="AH16" s="29" t="s">
        <v>123</v>
      </c>
      <c r="AI16" s="62" t="s">
        <v>77</v>
      </c>
      <c r="AJ16" s="62" t="s">
        <v>77</v>
      </c>
      <c r="AK16" s="63" t="str">
        <f>I16</f>
        <v>Оказание  услуг по комплексной технической эксплуатации нежилых помещений  и зданий  по адресам: 
- г. Тула, Тимирязева, д.99 лит.А; 
- г. Тула, Тимирязева, д. 101 б; 
- г. Санкт-Петербург, Невский пр., 111\3, лит.А; 
- г. Санкт-Петербург, Вознесенский пр-т, д.26, лит.А; 
- г. Нижний Новгород, 
пр-т Ленина, д.20</v>
      </c>
      <c r="AL16" s="62" t="s">
        <v>90</v>
      </c>
      <c r="AM16" s="29" t="s">
        <v>93</v>
      </c>
      <c r="AN16" s="29" t="s">
        <v>94</v>
      </c>
      <c r="AO16" s="29" t="s">
        <v>95</v>
      </c>
      <c r="AP16" s="62" t="s">
        <v>137</v>
      </c>
      <c r="AQ16" s="62" t="s">
        <v>138</v>
      </c>
      <c r="AR16" s="29" t="s">
        <v>108</v>
      </c>
      <c r="AS16" s="29" t="s">
        <v>139</v>
      </c>
      <c r="AT16" s="25" t="s">
        <v>140</v>
      </c>
      <c r="AU16" s="25" t="s">
        <v>141</v>
      </c>
      <c r="AV16" s="26" t="s">
        <v>77</v>
      </c>
      <c r="AW16" s="26" t="s">
        <v>102</v>
      </c>
      <c r="AX16" s="26" t="s">
        <v>77</v>
      </c>
      <c r="AY16" s="26" t="s">
        <v>77</v>
      </c>
      <c r="AZ16" s="26" t="s">
        <v>77</v>
      </c>
      <c r="BA16" s="26" t="s">
        <v>77</v>
      </c>
      <c r="BB16" s="26" t="s">
        <v>77</v>
      </c>
      <c r="BC16" s="26" t="s">
        <v>77</v>
      </c>
      <c r="BD16" s="26" t="s">
        <v>77</v>
      </c>
      <c r="BE16" s="26" t="s">
        <v>77</v>
      </c>
      <c r="BF16" s="26" t="s">
        <v>77</v>
      </c>
      <c r="BG16" s="26" t="s">
        <v>77</v>
      </c>
      <c r="BH16" s="26" t="s">
        <v>77</v>
      </c>
      <c r="BI16" s="22" t="s">
        <v>142</v>
      </c>
    </row>
    <row r="21" spans="16:16">
      <c r="P21" s="59"/>
    </row>
  </sheetData>
  <autoFilter ref="A10:BI10"/>
  <mergeCells count="63">
    <mergeCell ref="F11:F12"/>
    <mergeCell ref="G11:G12"/>
    <mergeCell ref="A11:A12"/>
    <mergeCell ref="B11:B12"/>
    <mergeCell ref="C11:C12"/>
    <mergeCell ref="D11:D12"/>
    <mergeCell ref="E11:E12"/>
    <mergeCell ref="J7:J9"/>
    <mergeCell ref="I7:I9"/>
    <mergeCell ref="AP8:AQ8"/>
    <mergeCell ref="AR8:AR9"/>
    <mergeCell ref="AI7:AJ7"/>
    <mergeCell ref="AK7:AT7"/>
    <mergeCell ref="AM8:AN8"/>
    <mergeCell ref="AO8:AO9"/>
    <mergeCell ref="AS8:AS9"/>
    <mergeCell ref="AL8:AL9"/>
    <mergeCell ref="AT8:AT9"/>
    <mergeCell ref="AJ8:AJ9"/>
    <mergeCell ref="AK8:AK9"/>
    <mergeCell ref="AI8:AI9"/>
    <mergeCell ref="S8:W8"/>
    <mergeCell ref="X8:X9"/>
    <mergeCell ref="R7:Z7"/>
    <mergeCell ref="O7:O9"/>
    <mergeCell ref="P7:Q8"/>
    <mergeCell ref="BI7:BI9"/>
    <mergeCell ref="AU7:AU9"/>
    <mergeCell ref="AV7:AV9"/>
    <mergeCell ref="AY7:BH7"/>
    <mergeCell ref="AZ8:AZ9"/>
    <mergeCell ref="BA8:BA9"/>
    <mergeCell ref="BE8:BG8"/>
    <mergeCell ref="BD8:BD9"/>
    <mergeCell ref="BH8:BH9"/>
    <mergeCell ref="AW7:AW9"/>
    <mergeCell ref="BB8:BB9"/>
    <mergeCell ref="BC8:BC9"/>
    <mergeCell ref="AY8:AY9"/>
    <mergeCell ref="AX7:AX9"/>
    <mergeCell ref="AD7:AH7"/>
    <mergeCell ref="AA7:AB8"/>
    <mergeCell ref="AD8:AD9"/>
    <mergeCell ref="AE8:AE9"/>
    <mergeCell ref="AF8:AF9"/>
    <mergeCell ref="AG8:AG9"/>
    <mergeCell ref="AH8:AH9"/>
    <mergeCell ref="A7:A9"/>
    <mergeCell ref="B7:B9"/>
    <mergeCell ref="AC7:AC9"/>
    <mergeCell ref="M7:M9"/>
    <mergeCell ref="N7:N9"/>
    <mergeCell ref="C7:E7"/>
    <mergeCell ref="C8:C9"/>
    <mergeCell ref="D8:D9"/>
    <mergeCell ref="E8:E9"/>
    <mergeCell ref="F7:F9"/>
    <mergeCell ref="G7:G9"/>
    <mergeCell ref="R8:R9"/>
    <mergeCell ref="H7:H9"/>
    <mergeCell ref="K7:K9"/>
    <mergeCell ref="L7:L9"/>
    <mergeCell ref="Y8:Z8"/>
  </mergeCells>
  <pageMargins left="0.23622047244094491" right="0.23622047244094491" top="0.74803149606299213" bottom="0.19685039370078741" header="0.31496062992125984" footer="0.31496062992125984"/>
  <pageSetup paperSize="8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3F868-6687-4DB0-8763-F5642BD5C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C2E328-F6EE-441E-902A-DDF8A705939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2017-09-06T07:01:27Z</cp:lastPrinted>
  <dcterms:created xsi:type="dcterms:W3CDTF">2011-11-18T07:59:33Z</dcterms:created>
  <dcterms:modified xsi:type="dcterms:W3CDTF">2017-09-25T11:15:46Z</dcterms:modified>
</cp:coreProperties>
</file>